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mdhteamwear.sharepoint.com/sites/MDHTeamwear/Shared Documents/Sales/Customer Information Files/Harborough Town FC/Kit Order Forms/2026-27/"/>
    </mc:Choice>
  </mc:AlternateContent>
  <xr:revisionPtr revIDLastSave="276" documentId="13_ncr:1_{066A7810-4AAD-43B0-893B-48F2FECD9776}" xr6:coauthVersionLast="47" xr6:coauthVersionMax="47" xr10:uidLastSave="{36E6B024-DE80-4A44-AD3E-E13FB46F0566}"/>
  <bookViews>
    <workbookView xWindow="-108" yWindow="-108" windowWidth="23256" windowHeight="12456" tabRatio="926" xr2:uid="{00000000-000D-0000-FFFF-FFFF00000000}"/>
  </bookViews>
  <sheets>
    <sheet name="Home Kit" sheetId="4" r:id="rId1"/>
    <sheet name="Away Kit" sheetId="12" r:id="rId2"/>
    <sheet name="Training Kit" sheetId="13" r:id="rId3"/>
    <sheet name="LADIES Training Kit" sheetId="15" r:id="rId4"/>
  </sheets>
  <definedNames>
    <definedName name="_xlnm.Print_Area" localSheetId="1">'Away Kit'!$A$24:$N$141</definedName>
    <definedName name="_xlnm.Print_Area" localSheetId="0">'Home Kit'!$A$1:$N$133</definedName>
    <definedName name="_xlnm.Print_Area" localSheetId="3">'LADIES Training Kit'!$A$25:$N$84</definedName>
    <definedName name="_xlnm.Print_Area" localSheetId="2">'Training Kit'!$A$25:$N$128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3" i="15" l="1"/>
  <c r="K77" i="15"/>
  <c r="K78" i="15" s="1"/>
  <c r="L78" i="15" s="1"/>
  <c r="K76" i="15"/>
  <c r="L76" i="15" s="1"/>
  <c r="K127" i="13"/>
  <c r="K121" i="13"/>
  <c r="K122" i="13" s="1"/>
  <c r="K120" i="13"/>
  <c r="I49" i="13"/>
  <c r="I48" i="13"/>
  <c r="I47" i="13"/>
  <c r="I46" i="13"/>
  <c r="I45" i="13"/>
  <c r="I44" i="13"/>
  <c r="I43" i="13"/>
  <c r="I42" i="13"/>
  <c r="I41" i="13"/>
  <c r="I40" i="13"/>
  <c r="I36" i="13"/>
  <c r="I35" i="13"/>
  <c r="I34" i="13"/>
  <c r="I33" i="13"/>
  <c r="I32" i="13"/>
  <c r="I31" i="13"/>
  <c r="I30" i="13"/>
  <c r="I29" i="13"/>
  <c r="I28" i="13"/>
  <c r="I27" i="13"/>
  <c r="L121" i="13" l="1"/>
  <c r="K140" i="12"/>
  <c r="K126" i="4"/>
  <c r="K134" i="12"/>
  <c r="K135" i="12" s="1"/>
  <c r="K136" i="12" l="1"/>
  <c r="K137" i="12"/>
  <c r="I36" i="4"/>
  <c r="L36" i="4" s="1"/>
  <c r="I35" i="4"/>
  <c r="I34" i="4"/>
  <c r="I33" i="4"/>
  <c r="L33" i="4" s="1"/>
  <c r="I32" i="4"/>
  <c r="L32" i="4" s="1"/>
  <c r="I31" i="4"/>
  <c r="L31" i="4" s="1"/>
  <c r="I30" i="4"/>
  <c r="L30" i="4" s="1"/>
  <c r="I29" i="4"/>
  <c r="L29" i="4" s="1"/>
  <c r="I28" i="4"/>
  <c r="L28" i="4" s="1"/>
  <c r="I27" i="4"/>
  <c r="L27" i="4" s="1"/>
  <c r="I49" i="4"/>
  <c r="L49" i="4" s="1"/>
  <c r="I48" i="4"/>
  <c r="L48" i="4" s="1"/>
  <c r="I47" i="4"/>
  <c r="I46" i="4"/>
  <c r="L46" i="4" s="1"/>
  <c r="I45" i="4"/>
  <c r="I44" i="4"/>
  <c r="L44" i="4" s="1"/>
  <c r="I43" i="4"/>
  <c r="L43" i="4" s="1"/>
  <c r="I42" i="4"/>
  <c r="L42" i="4" s="1"/>
  <c r="I41" i="4"/>
  <c r="I40" i="4"/>
  <c r="L40" i="4" s="1"/>
  <c r="I56" i="4"/>
  <c r="L56" i="4" s="1"/>
  <c r="I57" i="4"/>
  <c r="L57" i="4" s="1"/>
  <c r="K129" i="4"/>
  <c r="L135" i="12"/>
  <c r="I130" i="12"/>
  <c r="L130" i="12" s="1"/>
  <c r="I129" i="12"/>
  <c r="L129" i="12" s="1"/>
  <c r="I128" i="12"/>
  <c r="L128" i="12" s="1"/>
  <c r="I127" i="12"/>
  <c r="L127" i="12" s="1"/>
  <c r="I126" i="12"/>
  <c r="L126" i="12" s="1"/>
  <c r="I122" i="12"/>
  <c r="L122" i="12" s="1"/>
  <c r="I121" i="12"/>
  <c r="L121" i="12" s="1"/>
  <c r="I120" i="12"/>
  <c r="L120" i="12" s="1"/>
  <c r="I119" i="12"/>
  <c r="L119" i="12" s="1"/>
  <c r="I118" i="12"/>
  <c r="L118" i="12" s="1"/>
  <c r="I117" i="12"/>
  <c r="L117" i="12" s="1"/>
  <c r="I116" i="12"/>
  <c r="L116" i="12" s="1"/>
  <c r="I115" i="12"/>
  <c r="L115" i="12" s="1"/>
  <c r="I114" i="12"/>
  <c r="L114" i="12" s="1"/>
  <c r="I113" i="12"/>
  <c r="L113" i="12" s="1"/>
  <c r="I109" i="12"/>
  <c r="L109" i="12" s="1"/>
  <c r="I108" i="12"/>
  <c r="L108" i="12" s="1"/>
  <c r="I107" i="12"/>
  <c r="L107" i="12" s="1"/>
  <c r="I106" i="12"/>
  <c r="L106" i="12" s="1"/>
  <c r="I105" i="12"/>
  <c r="L105" i="12" s="1"/>
  <c r="I104" i="12"/>
  <c r="L104" i="12" s="1"/>
  <c r="I103" i="12"/>
  <c r="L103" i="12" s="1"/>
  <c r="I102" i="12"/>
  <c r="L102" i="12" s="1"/>
  <c r="I101" i="12"/>
  <c r="L101" i="12" s="1"/>
  <c r="I100" i="12"/>
  <c r="L100" i="12" s="1"/>
  <c r="I122" i="4"/>
  <c r="L122" i="4" s="1"/>
  <c r="I121" i="4"/>
  <c r="L121" i="4" s="1"/>
  <c r="I120" i="4"/>
  <c r="L120" i="4" s="1"/>
  <c r="I119" i="4"/>
  <c r="L119" i="4" s="1"/>
  <c r="I118" i="4"/>
  <c r="L118" i="4" s="1"/>
  <c r="I114" i="4"/>
  <c r="L114" i="4" s="1"/>
  <c r="I113" i="4"/>
  <c r="L113" i="4" s="1"/>
  <c r="I112" i="4"/>
  <c r="L112" i="4" s="1"/>
  <c r="I111" i="4"/>
  <c r="L111" i="4" s="1"/>
  <c r="I110" i="4"/>
  <c r="L110" i="4" s="1"/>
  <c r="I109" i="4"/>
  <c r="L109" i="4" s="1"/>
  <c r="I108" i="4"/>
  <c r="L108" i="4" s="1"/>
  <c r="I107" i="4"/>
  <c r="L107" i="4" s="1"/>
  <c r="I106" i="4"/>
  <c r="L106" i="4" s="1"/>
  <c r="I105" i="4"/>
  <c r="L105" i="4" s="1"/>
  <c r="I101" i="4"/>
  <c r="L101" i="4" s="1"/>
  <c r="I100" i="4"/>
  <c r="L100" i="4" s="1"/>
  <c r="I99" i="4"/>
  <c r="L99" i="4" s="1"/>
  <c r="I98" i="4"/>
  <c r="L98" i="4" s="1"/>
  <c r="I97" i="4"/>
  <c r="L97" i="4" s="1"/>
  <c r="I96" i="4"/>
  <c r="L96" i="4" s="1"/>
  <c r="I95" i="4"/>
  <c r="L95" i="4" s="1"/>
  <c r="I94" i="4"/>
  <c r="L94" i="4" s="1"/>
  <c r="I93" i="4"/>
  <c r="L93" i="4" s="1"/>
  <c r="I92" i="4"/>
  <c r="L92" i="4" s="1"/>
  <c r="L77" i="15"/>
  <c r="L120" i="13"/>
  <c r="I72" i="15"/>
  <c r="L72" i="15" s="1"/>
  <c r="I71" i="15"/>
  <c r="L71" i="15" s="1"/>
  <c r="I70" i="15"/>
  <c r="L70" i="15" s="1"/>
  <c r="I69" i="15"/>
  <c r="L69" i="15" s="1"/>
  <c r="I68" i="15"/>
  <c r="L68" i="15" s="1"/>
  <c r="I64" i="15"/>
  <c r="L64" i="15" s="1"/>
  <c r="I63" i="15"/>
  <c r="L63" i="15" s="1"/>
  <c r="I62" i="15"/>
  <c r="L62" i="15" s="1"/>
  <c r="I61" i="15"/>
  <c r="L61" i="15" s="1"/>
  <c r="I60" i="15"/>
  <c r="L60" i="15" s="1"/>
  <c r="I56" i="15"/>
  <c r="L56" i="15" s="1"/>
  <c r="I55" i="15"/>
  <c r="L55" i="15" s="1"/>
  <c r="I54" i="15"/>
  <c r="L54" i="15" s="1"/>
  <c r="I53" i="15"/>
  <c r="L53" i="15" s="1"/>
  <c r="I52" i="15"/>
  <c r="L52" i="15" s="1"/>
  <c r="I48" i="15"/>
  <c r="L48" i="15" s="1"/>
  <c r="I47" i="15"/>
  <c r="L47" i="15" s="1"/>
  <c r="I46" i="15"/>
  <c r="L46" i="15" s="1"/>
  <c r="I45" i="15"/>
  <c r="L45" i="15" s="1"/>
  <c r="I44" i="15"/>
  <c r="L44" i="15" s="1"/>
  <c r="I40" i="15"/>
  <c r="L40" i="15" s="1"/>
  <c r="I39" i="15"/>
  <c r="L39" i="15" s="1"/>
  <c r="I38" i="15"/>
  <c r="L38" i="15" s="1"/>
  <c r="I37" i="15"/>
  <c r="L37" i="15" s="1"/>
  <c r="I36" i="15"/>
  <c r="L36" i="15" s="1"/>
  <c r="I32" i="15"/>
  <c r="L32" i="15" s="1"/>
  <c r="I31" i="15"/>
  <c r="L31" i="15" s="1"/>
  <c r="I30" i="15"/>
  <c r="L30" i="15" s="1"/>
  <c r="I29" i="15"/>
  <c r="L29" i="15" s="1"/>
  <c r="I28" i="15"/>
  <c r="L28" i="15" s="1"/>
  <c r="I27" i="15"/>
  <c r="L27" i="15" s="1"/>
  <c r="L80" i="15"/>
  <c r="L79" i="15"/>
  <c r="I79" i="12"/>
  <c r="L79" i="12" s="1"/>
  <c r="I78" i="12"/>
  <c r="L78" i="12" s="1"/>
  <c r="I77" i="12"/>
  <c r="L77" i="12" s="1"/>
  <c r="I76" i="12"/>
  <c r="L76" i="12" s="1"/>
  <c r="I75" i="12"/>
  <c r="L75" i="12" s="1"/>
  <c r="I88" i="12"/>
  <c r="L88" i="12" s="1"/>
  <c r="I87" i="12"/>
  <c r="L87" i="12" s="1"/>
  <c r="I86" i="12"/>
  <c r="L86" i="12" s="1"/>
  <c r="I85" i="12"/>
  <c r="L85" i="12" s="1"/>
  <c r="I84" i="12"/>
  <c r="L84" i="12" s="1"/>
  <c r="I83" i="12"/>
  <c r="L83" i="12" s="1"/>
  <c r="I36" i="12"/>
  <c r="L36" i="12" s="1"/>
  <c r="I35" i="12"/>
  <c r="L35" i="12" s="1"/>
  <c r="I34" i="12"/>
  <c r="L34" i="12" s="1"/>
  <c r="I33" i="12"/>
  <c r="L33" i="12" s="1"/>
  <c r="I32" i="12"/>
  <c r="L32" i="12" s="1"/>
  <c r="I31" i="12"/>
  <c r="L31" i="12" s="1"/>
  <c r="I30" i="12"/>
  <c r="L30" i="12" s="1"/>
  <c r="I29" i="12"/>
  <c r="L29" i="12" s="1"/>
  <c r="I28" i="12"/>
  <c r="L28" i="12" s="1"/>
  <c r="I27" i="12"/>
  <c r="L27" i="12" s="1"/>
  <c r="I80" i="4"/>
  <c r="L80" i="4" s="1"/>
  <c r="I79" i="4"/>
  <c r="L79" i="4" s="1"/>
  <c r="I78" i="4"/>
  <c r="L78" i="4" s="1"/>
  <c r="I77" i="4"/>
  <c r="L77" i="4" s="1"/>
  <c r="I76" i="4"/>
  <c r="L76" i="4" s="1"/>
  <c r="I75" i="4"/>
  <c r="L75" i="4" s="1"/>
  <c r="L35" i="4"/>
  <c r="L34" i="4"/>
  <c r="L123" i="13"/>
  <c r="I116" i="13"/>
  <c r="L116" i="13" s="1"/>
  <c r="I112" i="13"/>
  <c r="L112" i="13" s="1"/>
  <c r="I111" i="13"/>
  <c r="L111" i="13" s="1"/>
  <c r="I107" i="13"/>
  <c r="L107" i="13" s="1"/>
  <c r="I106" i="13"/>
  <c r="L106" i="13" s="1"/>
  <c r="I105" i="13"/>
  <c r="L105" i="13" s="1"/>
  <c r="I75" i="13"/>
  <c r="L75" i="13" s="1"/>
  <c r="I74" i="13"/>
  <c r="L74" i="13" s="1"/>
  <c r="I73" i="13"/>
  <c r="L73" i="13" s="1"/>
  <c r="I72" i="13"/>
  <c r="L72" i="13" s="1"/>
  <c r="I71" i="13"/>
  <c r="L71" i="13" s="1"/>
  <c r="I70" i="13"/>
  <c r="L70" i="13" s="1"/>
  <c r="I69" i="13"/>
  <c r="L69" i="13" s="1"/>
  <c r="I68" i="13"/>
  <c r="L68" i="13" s="1"/>
  <c r="I67" i="13"/>
  <c r="L67" i="13" s="1"/>
  <c r="I66" i="13"/>
  <c r="L66" i="13" s="1"/>
  <c r="I62" i="13"/>
  <c r="L62" i="13" s="1"/>
  <c r="I61" i="13"/>
  <c r="L61" i="13" s="1"/>
  <c r="I60" i="13"/>
  <c r="L60" i="13" s="1"/>
  <c r="I59" i="13"/>
  <c r="L59" i="13" s="1"/>
  <c r="I58" i="13"/>
  <c r="L58" i="13" s="1"/>
  <c r="I57" i="13"/>
  <c r="L57" i="13" s="1"/>
  <c r="I56" i="13"/>
  <c r="L56" i="13" s="1"/>
  <c r="I55" i="13"/>
  <c r="L55" i="13" s="1"/>
  <c r="I54" i="13"/>
  <c r="L54" i="13" s="1"/>
  <c r="I53" i="13"/>
  <c r="L53" i="13" s="1"/>
  <c r="I101" i="13"/>
  <c r="L101" i="13" s="1"/>
  <c r="I100" i="13"/>
  <c r="L100" i="13" s="1"/>
  <c r="I99" i="13"/>
  <c r="L99" i="13" s="1"/>
  <c r="I98" i="13"/>
  <c r="L98" i="13" s="1"/>
  <c r="I97" i="13"/>
  <c r="L97" i="13" s="1"/>
  <c r="I96" i="13"/>
  <c r="L96" i="13" s="1"/>
  <c r="I95" i="13"/>
  <c r="L95" i="13" s="1"/>
  <c r="I94" i="13"/>
  <c r="L94" i="13" s="1"/>
  <c r="I93" i="13"/>
  <c r="L93" i="13" s="1"/>
  <c r="I92" i="13"/>
  <c r="L92" i="13" s="1"/>
  <c r="I88" i="13"/>
  <c r="L88" i="13" s="1"/>
  <c r="I87" i="13"/>
  <c r="L87" i="13" s="1"/>
  <c r="I86" i="13"/>
  <c r="L86" i="13" s="1"/>
  <c r="I85" i="13"/>
  <c r="L85" i="13" s="1"/>
  <c r="I84" i="13"/>
  <c r="L84" i="13" s="1"/>
  <c r="I83" i="13"/>
  <c r="L83" i="13" s="1"/>
  <c r="I82" i="13"/>
  <c r="L82" i="13" s="1"/>
  <c r="I81" i="13"/>
  <c r="L81" i="13" s="1"/>
  <c r="I80" i="13"/>
  <c r="L80" i="13" s="1"/>
  <c r="I79" i="13"/>
  <c r="L79" i="13" s="1"/>
  <c r="L36" i="13"/>
  <c r="L35" i="13"/>
  <c r="L34" i="13"/>
  <c r="L33" i="13"/>
  <c r="L32" i="13"/>
  <c r="L31" i="13"/>
  <c r="L30" i="13"/>
  <c r="L29" i="13"/>
  <c r="L28" i="13"/>
  <c r="L27" i="13"/>
  <c r="L49" i="13"/>
  <c r="L48" i="13"/>
  <c r="L47" i="13"/>
  <c r="L46" i="13"/>
  <c r="L45" i="13"/>
  <c r="L44" i="13"/>
  <c r="L43" i="13"/>
  <c r="L42" i="13"/>
  <c r="L41" i="13"/>
  <c r="L40" i="13"/>
  <c r="L122" i="13"/>
  <c r="L124" i="13"/>
  <c r="L137" i="12"/>
  <c r="L136" i="12"/>
  <c r="I96" i="12"/>
  <c r="L96" i="12" s="1"/>
  <c r="I95" i="12"/>
  <c r="L95" i="12" s="1"/>
  <c r="I94" i="12"/>
  <c r="L94" i="12" s="1"/>
  <c r="I93" i="12"/>
  <c r="L93" i="12" s="1"/>
  <c r="I92" i="12"/>
  <c r="L92" i="12" s="1"/>
  <c r="I62" i="12"/>
  <c r="L62" i="12" s="1"/>
  <c r="I61" i="12"/>
  <c r="L61" i="12" s="1"/>
  <c r="I60" i="12"/>
  <c r="L60" i="12" s="1"/>
  <c r="I59" i="12"/>
  <c r="L59" i="12" s="1"/>
  <c r="I58" i="12"/>
  <c r="L58" i="12" s="1"/>
  <c r="I57" i="12"/>
  <c r="L57" i="12" s="1"/>
  <c r="I56" i="12"/>
  <c r="L56" i="12" s="1"/>
  <c r="I55" i="12"/>
  <c r="L55" i="12" s="1"/>
  <c r="I54" i="12"/>
  <c r="L54" i="12" s="1"/>
  <c r="I53" i="12"/>
  <c r="L53" i="12" s="1"/>
  <c r="I49" i="12"/>
  <c r="L49" i="12" s="1"/>
  <c r="I48" i="12"/>
  <c r="L48" i="12" s="1"/>
  <c r="I47" i="12"/>
  <c r="L47" i="12" s="1"/>
  <c r="I46" i="12"/>
  <c r="L46" i="12" s="1"/>
  <c r="I45" i="12"/>
  <c r="L45" i="12" s="1"/>
  <c r="I44" i="12"/>
  <c r="L44" i="12" s="1"/>
  <c r="I43" i="12"/>
  <c r="L43" i="12" s="1"/>
  <c r="I42" i="12"/>
  <c r="L42" i="12" s="1"/>
  <c r="I41" i="12"/>
  <c r="L41" i="12" s="1"/>
  <c r="I40" i="12"/>
  <c r="L40" i="12" s="1"/>
  <c r="I71" i="12"/>
  <c r="L71" i="12" s="1"/>
  <c r="I70" i="12"/>
  <c r="L70" i="12" s="1"/>
  <c r="I69" i="12"/>
  <c r="L69" i="12" s="1"/>
  <c r="I68" i="12"/>
  <c r="L68" i="12" s="1"/>
  <c r="I67" i="12"/>
  <c r="L67" i="12" s="1"/>
  <c r="I66" i="12"/>
  <c r="L66" i="12" s="1"/>
  <c r="L47" i="4"/>
  <c r="L45" i="4"/>
  <c r="L41" i="4"/>
  <c r="I88" i="4"/>
  <c r="L88" i="4" s="1"/>
  <c r="I87" i="4"/>
  <c r="L87" i="4" s="1"/>
  <c r="I86" i="4"/>
  <c r="L86" i="4" s="1"/>
  <c r="I85" i="4"/>
  <c r="L85" i="4" s="1"/>
  <c r="I84" i="4"/>
  <c r="L84" i="4" s="1"/>
  <c r="I62" i="4"/>
  <c r="L62" i="4" s="1"/>
  <c r="I61" i="4"/>
  <c r="L61" i="4" s="1"/>
  <c r="I60" i="4"/>
  <c r="L60" i="4" s="1"/>
  <c r="I59" i="4"/>
  <c r="L59" i="4" s="1"/>
  <c r="I58" i="4"/>
  <c r="L58" i="4" s="1"/>
  <c r="I55" i="4"/>
  <c r="L55" i="4" s="1"/>
  <c r="I54" i="4"/>
  <c r="L54" i="4" s="1"/>
  <c r="I53" i="4"/>
  <c r="L53" i="4" s="1"/>
  <c r="I71" i="4"/>
  <c r="L71" i="4" s="1"/>
  <c r="I70" i="4"/>
  <c r="L70" i="4" s="1"/>
  <c r="I69" i="4"/>
  <c r="L69" i="4" s="1"/>
  <c r="I68" i="4"/>
  <c r="L68" i="4" s="1"/>
  <c r="I67" i="4"/>
  <c r="L67" i="4" s="1"/>
  <c r="I66" i="4"/>
  <c r="L66" i="4" s="1"/>
  <c r="K127" i="4" l="1"/>
  <c r="L127" i="4" s="1"/>
  <c r="K128" i="4"/>
  <c r="L134" i="12"/>
  <c r="L126" i="4"/>
  <c r="L128" i="4" l="1"/>
  <c r="L129" i="4"/>
  <c r="K132" i="4" l="1"/>
</calcChain>
</file>

<file path=xl/sharedStrings.xml><?xml version="1.0" encoding="utf-8"?>
<sst xmlns="http://schemas.openxmlformats.org/spreadsheetml/2006/main" count="1561" uniqueCount="242">
  <si>
    <t>Small</t>
  </si>
  <si>
    <t>Medium</t>
  </si>
  <si>
    <t>Large</t>
  </si>
  <si>
    <t>X-Large</t>
  </si>
  <si>
    <t>To Fit Chest Size</t>
  </si>
  <si>
    <t>To Fit Waist Size</t>
  </si>
  <si>
    <t>Total Cost</t>
  </si>
  <si>
    <t>incl. VAT</t>
  </si>
  <si>
    <t>Height Guide</t>
  </si>
  <si>
    <t>Quantity</t>
  </si>
  <si>
    <t>Required</t>
  </si>
  <si>
    <t>Qty Required</t>
  </si>
  <si>
    <t>Personalisation Charges</t>
  </si>
  <si>
    <t>* Please note that all Ages mentioned are guidelines only and you should also use the height, chest &amp; waist measurements</t>
  </si>
  <si>
    <t>Quotation Total (incl. VAT)</t>
  </si>
  <si>
    <t>to identify what size you need to order and please remember to allow for growing room if you want the items to last for 2 seasons</t>
  </si>
  <si>
    <t>Sponsor Name</t>
  </si>
  <si>
    <t>X-Small</t>
  </si>
  <si>
    <t>Product Code</t>
  </si>
  <si>
    <t>RRP Cost</t>
  </si>
  <si>
    <t>Club</t>
  </si>
  <si>
    <t>Discount</t>
  </si>
  <si>
    <t>Black MDH22 Shirt Numbers</t>
  </si>
  <si>
    <t>Harborough Town FC</t>
  </si>
  <si>
    <t>NIKE Size</t>
  </si>
  <si>
    <t>X Small Youth</t>
  </si>
  <si>
    <t>Small Youth</t>
  </si>
  <si>
    <t>Medium Youth</t>
  </si>
  <si>
    <t>Large Youth</t>
  </si>
  <si>
    <t>X-Large Youth</t>
  </si>
  <si>
    <t>Medium Adult</t>
  </si>
  <si>
    <t>Large Adult</t>
  </si>
  <si>
    <t>X-Large Adult</t>
  </si>
  <si>
    <t>XX-Large Adult</t>
  </si>
  <si>
    <t>47" to 51"</t>
  </si>
  <si>
    <t>51" to 55"</t>
  </si>
  <si>
    <t>55" to 59"</t>
  </si>
  <si>
    <t>59" to 63"</t>
  </si>
  <si>
    <t>63" to 67"</t>
  </si>
  <si>
    <t>25.5" to 26"</t>
  </si>
  <si>
    <t>26" to 27"</t>
  </si>
  <si>
    <t>27" to 29.5"</t>
  </si>
  <si>
    <t>29.5" to 32"</t>
  </si>
  <si>
    <t>32" to 35"</t>
  </si>
  <si>
    <t>35" to 37.5"</t>
  </si>
  <si>
    <t>37.5" to 41"</t>
  </si>
  <si>
    <t>41" to 44"</t>
  </si>
  <si>
    <t>44" to 48.5"</t>
  </si>
  <si>
    <t>48.5" to 53.5"</t>
  </si>
  <si>
    <t>White MDH22 Shirt Numbers</t>
  </si>
  <si>
    <t>BV6865-010</t>
  </si>
  <si>
    <t>BV6855-010</t>
  </si>
  <si>
    <t>23.5" to 24"</t>
  </si>
  <si>
    <t>24" to 25.5"</t>
  </si>
  <si>
    <t>25.5" to 27"</t>
  </si>
  <si>
    <t>27" to 28.5"</t>
  </si>
  <si>
    <t>28.5" to 29.5"</t>
  </si>
  <si>
    <t>To Fit Hips Size</t>
  </si>
  <si>
    <t>27" to 28"</t>
  </si>
  <si>
    <t>28" to 29.5"</t>
  </si>
  <si>
    <t>29.5" to 31.5"</t>
  </si>
  <si>
    <t>31.5" to 33.5"</t>
  </si>
  <si>
    <t>33.5" to 35"</t>
  </si>
  <si>
    <t>29" to 32"</t>
  </si>
  <si>
    <t>35" to 38"</t>
  </si>
  <si>
    <t>38" to 43"</t>
  </si>
  <si>
    <t>43" to 47.5"</t>
  </si>
  <si>
    <t>Small Adult</t>
  </si>
  <si>
    <t>44" to 47"</t>
  </si>
  <si>
    <t>47" to 50.5"</t>
  </si>
  <si>
    <t>BV6865-657</t>
  </si>
  <si>
    <t>BV6855-657</t>
  </si>
  <si>
    <t>Classic II Sock - Tour Yellow</t>
  </si>
  <si>
    <t>SX5728-719</t>
  </si>
  <si>
    <t>UK Shoe Size</t>
  </si>
  <si>
    <t>EU Shoe Size</t>
  </si>
  <si>
    <t>J12.5 to 2.5</t>
  </si>
  <si>
    <t>2 to 5</t>
  </si>
  <si>
    <t>5 to 8</t>
  </si>
  <si>
    <t>8 to 11</t>
  </si>
  <si>
    <t>11 to 14.5</t>
  </si>
  <si>
    <t>31 to 35</t>
  </si>
  <si>
    <t>34 to 38</t>
  </si>
  <si>
    <t>38 to 42</t>
  </si>
  <si>
    <t>42 to 46</t>
  </si>
  <si>
    <t>46 to 50</t>
  </si>
  <si>
    <t>Classic II Sock - University Red</t>
  </si>
  <si>
    <t>SX5728-648</t>
  </si>
  <si>
    <t>Park IV GK Shirt (Long Sleeve) - Pewter Grey/Black</t>
  </si>
  <si>
    <t>CJ6072-052</t>
  </si>
  <si>
    <t>CJ6066-052</t>
  </si>
  <si>
    <t>BV6865-017</t>
  </si>
  <si>
    <t>BV6855-017</t>
  </si>
  <si>
    <t>SX5728-057</t>
  </si>
  <si>
    <t>Classic II Sock - Pewter Grey</t>
  </si>
  <si>
    <t>CJ6072-819</t>
  </si>
  <si>
    <t>CJ6066-819</t>
  </si>
  <si>
    <t>Park IV GK Shirt (Long Sleeve) - Safety Orange/White</t>
  </si>
  <si>
    <t>BV6865-819</t>
  </si>
  <si>
    <t>BV6855-819</t>
  </si>
  <si>
    <t>SX5728-816</t>
  </si>
  <si>
    <t>Classic II Sock - Safety Orange</t>
  </si>
  <si>
    <t>Park First Layer Top (Long Sleeve) - Tour Yellow/Black</t>
  </si>
  <si>
    <t>AV2611-719</t>
  </si>
  <si>
    <t>AV2609-719</t>
  </si>
  <si>
    <t>AV2611-657</t>
  </si>
  <si>
    <t>AV2609-657</t>
  </si>
  <si>
    <t>Printed MDH22 Shirt Numbers - Back of Shirt</t>
  </si>
  <si>
    <t>Printed Nike Partner Club Logo - Above Number</t>
  </si>
  <si>
    <t>Printed Sponsor Logo - Centre Chest</t>
  </si>
  <si>
    <t>White UVE 30mm Small Numbers/Initials</t>
  </si>
  <si>
    <t>Academy 25 Midlayer Drill Top (1/4 Zip) - Black/White</t>
  </si>
  <si>
    <t xml:space="preserve">FZ9773-010 </t>
  </si>
  <si>
    <t>FZ9767-010</t>
  </si>
  <si>
    <t>Park 20 Rain Jacket (Full Zip) - Black/White</t>
  </si>
  <si>
    <t>BV6904-010</t>
  </si>
  <si>
    <t>BV6881-010</t>
  </si>
  <si>
    <t>Park 20 Thermal Fall Jacket (Full Zip) - Black/White</t>
  </si>
  <si>
    <t>Nike PLAYERS Training &amp; Off-Field Kit</t>
  </si>
  <si>
    <t>Academy Team Duffel Bag - Black/White</t>
  </si>
  <si>
    <t>CU8097-010</t>
  </si>
  <si>
    <t>CU8090-010</t>
  </si>
  <si>
    <t>CU8089-010</t>
  </si>
  <si>
    <t>Litres</t>
  </si>
  <si>
    <t>95L</t>
  </si>
  <si>
    <t>60L</t>
  </si>
  <si>
    <t>41L</t>
  </si>
  <si>
    <t>Dimensions (cm)</t>
  </si>
  <si>
    <t>53L x 26W x 28H</t>
  </si>
  <si>
    <t>64L x 30W x 31H</t>
  </si>
  <si>
    <t>70L x 36W x 35H</t>
  </si>
  <si>
    <t>Academy Team Hardcase Bag - Black/White</t>
  </si>
  <si>
    <t>CU8096-010</t>
  </si>
  <si>
    <t>37L</t>
  </si>
  <si>
    <t>53L x 30W x 27H</t>
  </si>
  <si>
    <t>CU8087-010</t>
  </si>
  <si>
    <t>59L</t>
  </si>
  <si>
    <t>64L x 31W x 30H</t>
  </si>
  <si>
    <t>Academy Team Backpack - Black/White</t>
  </si>
  <si>
    <t>One Size</t>
  </si>
  <si>
    <t>DV0761-011</t>
  </si>
  <si>
    <t>19"H x 13"W x 7"D</t>
  </si>
  <si>
    <t>Dimensions (")</t>
  </si>
  <si>
    <t>Printed Sponsor Logo</t>
  </si>
  <si>
    <t>Embroidered Club Badge</t>
  </si>
  <si>
    <t>X-Small Youth</t>
  </si>
  <si>
    <t>X-Small Ladies</t>
  </si>
  <si>
    <t>Average UK Size</t>
  </si>
  <si>
    <t>4 to 6</t>
  </si>
  <si>
    <t>8 to 10</t>
  </si>
  <si>
    <t>12 to 14</t>
  </si>
  <si>
    <t>16 to 18</t>
  </si>
  <si>
    <t>20 to 22</t>
  </si>
  <si>
    <t>24 to 26</t>
  </si>
  <si>
    <t>Small Ladies</t>
  </si>
  <si>
    <t>Medium Ladies</t>
  </si>
  <si>
    <t>Large Ladies</t>
  </si>
  <si>
    <t>X-Large Ladies</t>
  </si>
  <si>
    <t>XX-Large Ladies</t>
  </si>
  <si>
    <t>To Fit Bust Size</t>
  </si>
  <si>
    <t>29.5" to 32.5"</t>
  </si>
  <si>
    <t>32.5" to 35.5"</t>
  </si>
  <si>
    <t>35.5" to 38"</t>
  </si>
  <si>
    <t>38" to 41"</t>
  </si>
  <si>
    <t>41" to 44.5"</t>
  </si>
  <si>
    <t>44.5" to 48.5"</t>
  </si>
  <si>
    <t>BV6860-010</t>
  </si>
  <si>
    <t>23.5" to 26"</t>
  </si>
  <si>
    <t>26" to 29"</t>
  </si>
  <si>
    <t>29" to 31.5"</t>
  </si>
  <si>
    <t>31.5" to 34.5"</t>
  </si>
  <si>
    <t>34.5" to 38.5"</t>
  </si>
  <si>
    <t>38.5" to 42.5"</t>
  </si>
  <si>
    <t>33" to 35.5"</t>
  </si>
  <si>
    <t>35.5" to 38.5"</t>
  </si>
  <si>
    <t>38.5" to 41"</t>
  </si>
  <si>
    <t>47" to 50"</t>
  </si>
  <si>
    <t>AV2610-657</t>
  </si>
  <si>
    <t>LADIES Academy 25 Midlayer Drill Top (1/4 Zip) - Black/White</t>
  </si>
  <si>
    <t>FZ9770-010</t>
  </si>
  <si>
    <r>
      <t xml:space="preserve">Park III Knit Short - Black/White - </t>
    </r>
    <r>
      <rPr>
        <b/>
        <sz val="10"/>
        <color rgb="FFFFFF00"/>
        <rFont val="Bahnschrift"/>
        <family val="2"/>
      </rPr>
      <t>NO CLUB BADGE</t>
    </r>
  </si>
  <si>
    <r>
      <t xml:space="preserve">LADIES Park III Knit Short - Black/White - </t>
    </r>
    <r>
      <rPr>
        <b/>
        <sz val="10"/>
        <color rgb="FFFFFF00"/>
        <rFont val="Bahnschrift"/>
        <family val="2"/>
      </rPr>
      <t>NO CLUB BADGE</t>
    </r>
  </si>
  <si>
    <r>
      <t xml:space="preserve">Park III Knit Short - Pewter Grey/Black - </t>
    </r>
    <r>
      <rPr>
        <b/>
        <sz val="10"/>
        <color rgb="FFFF0000"/>
        <rFont val="Bahnschrift"/>
        <family val="2"/>
      </rPr>
      <t>NO CLUB BADGE</t>
    </r>
  </si>
  <si>
    <r>
      <t xml:space="preserve">Park First Layer Top (Long Sleeve) - University Red/White - </t>
    </r>
    <r>
      <rPr>
        <b/>
        <sz val="10"/>
        <color rgb="FFFFFF00"/>
        <rFont val="Bahnschrift"/>
        <family val="2"/>
      </rPr>
      <t>NO CLUB BADGE</t>
    </r>
  </si>
  <si>
    <r>
      <t>Park III Knit Short - University Red/White -</t>
    </r>
    <r>
      <rPr>
        <b/>
        <sz val="10"/>
        <color rgb="FFFFFF00"/>
        <rFont val="Bahnschrift"/>
        <family val="2"/>
      </rPr>
      <t xml:space="preserve"> NO CLUB BADGE</t>
    </r>
  </si>
  <si>
    <r>
      <t xml:space="preserve">LADIES Park First Layer Top (Long Sleeve) - University Red/White - </t>
    </r>
    <r>
      <rPr>
        <b/>
        <sz val="10"/>
        <color rgb="FFFFFF00"/>
        <rFont val="Bahnschrift"/>
        <family val="2"/>
      </rPr>
      <t>NO CLUB BADGE</t>
    </r>
  </si>
  <si>
    <r>
      <t xml:space="preserve">LADIES Park III Knit Short - University Red/White - </t>
    </r>
    <r>
      <rPr>
        <b/>
        <sz val="10"/>
        <color rgb="FFFFFF00"/>
        <rFont val="Bahnschrift"/>
        <family val="2"/>
      </rPr>
      <t>NO CLUB BADGE</t>
    </r>
  </si>
  <si>
    <r>
      <t xml:space="preserve">Park III Knit Short - Safety Orange/White - </t>
    </r>
    <r>
      <rPr>
        <b/>
        <sz val="10"/>
        <color rgb="FF7030A0"/>
        <rFont val="Bahnschrift"/>
        <family val="2"/>
      </rPr>
      <t>NO CLUB BADGE</t>
    </r>
  </si>
  <si>
    <t>White UVE 45mm Small Numbers/Initials</t>
  </si>
  <si>
    <t>Printed UVE 30mm/45mm Initials</t>
  </si>
  <si>
    <t>Printed UVE 30mm/45mm Small Numbers</t>
  </si>
  <si>
    <t>HTFC Cost</t>
  </si>
  <si>
    <t>HV8182-719</t>
  </si>
  <si>
    <t>Park VIII Shirt (Short Sleeve) - Tour Yellow/Black</t>
  </si>
  <si>
    <t>HV8173-719</t>
  </si>
  <si>
    <t>Quote Generator &amp; Order Form 2026</t>
  </si>
  <si>
    <t>HV8178-719</t>
  </si>
  <si>
    <t>LADIES Park VIII Shirt (Short Sleeve) - Tour Yellow/Black</t>
  </si>
  <si>
    <t>Nike Park VIII Home Match Kit</t>
  </si>
  <si>
    <t>Team Age Group</t>
  </si>
  <si>
    <t>Team Name (if applicable)</t>
  </si>
  <si>
    <t>Manager Name</t>
  </si>
  <si>
    <t>Please send completed forms to sales@mdhteamwear.co.uk</t>
  </si>
  <si>
    <t>Manager Phone Number</t>
  </si>
  <si>
    <t>Manager E-Mail Address</t>
  </si>
  <si>
    <t>Please ensure to attach your sponsor logo to your e-mail..!!</t>
  </si>
  <si>
    <t>E-Mail Address to send Sponsor Invoice</t>
  </si>
  <si>
    <r>
      <t xml:space="preserve">E-Mail Completed Form through to </t>
    </r>
    <r>
      <rPr>
        <b/>
        <u/>
        <sz val="14"/>
        <rFont val="Bahnschrift"/>
        <family val="2"/>
      </rPr>
      <t>sales@mdhteamwear.co.uk</t>
    </r>
    <r>
      <rPr>
        <b/>
        <sz val="14"/>
        <rFont val="Bahnschrift"/>
        <family val="2"/>
      </rPr>
      <t xml:space="preserve"> or if you have any questions about your order</t>
    </r>
  </si>
  <si>
    <t>Name of Sponsor</t>
  </si>
  <si>
    <t>Invoice Address for Sponsor</t>
  </si>
  <si>
    <r>
      <t xml:space="preserve">Enter quanitity required in Column K and remember to add </t>
    </r>
    <r>
      <rPr>
        <b/>
        <u/>
        <sz val="14"/>
        <color rgb="FFFF0000"/>
        <rFont val="Bahnschrift"/>
        <family val="2"/>
      </rPr>
      <t>Shirt Number Allocations</t>
    </r>
  </si>
  <si>
    <t>HV8182-657</t>
  </si>
  <si>
    <t>HV8173-657</t>
  </si>
  <si>
    <t>Park VIII Shirt (Short Sleeve) - University Red/White</t>
  </si>
  <si>
    <t>Nike Park VIII Away Match Kit</t>
  </si>
  <si>
    <t>HV8178-657</t>
  </si>
  <si>
    <t>LADIES Park VIII Shirt (Short Sleeve) - University Red/White</t>
  </si>
  <si>
    <r>
      <t xml:space="preserve">Enter quanitity required in Column K and remember to add </t>
    </r>
    <r>
      <rPr>
        <b/>
        <u/>
        <sz val="14"/>
        <color rgb="FFFF0000"/>
        <rFont val="Bahnschrift"/>
        <family val="2"/>
      </rPr>
      <t>Initials/Small Number Allocations</t>
    </r>
  </si>
  <si>
    <t>Printed Silicone Club Badge - Left Chest</t>
  </si>
  <si>
    <t>Park 26 Knit Tracksuit Jacket (Full Zip) - Black/White</t>
  </si>
  <si>
    <t>HM7256-010</t>
  </si>
  <si>
    <t>HM7249-010</t>
  </si>
  <si>
    <t>Park 26 Knit Tracksuit Pant - Black/White</t>
  </si>
  <si>
    <t>HM7212-010</t>
  </si>
  <si>
    <t>HM7171-010</t>
  </si>
  <si>
    <t>IB1226-010</t>
  </si>
  <si>
    <t>IB1222-010</t>
  </si>
  <si>
    <t>Park 26 Hoody (Over The Head) - Black/White</t>
  </si>
  <si>
    <t>HM7274-010</t>
  </si>
  <si>
    <t>HM7270-010</t>
  </si>
  <si>
    <t>Nike FEMALE PLAYERS Training &amp; Off-Field Kit</t>
  </si>
  <si>
    <t>LADIES Park 26 Knit Tracksuit Jacket (Full Zip) - Black/White</t>
  </si>
  <si>
    <t>HM7252-010</t>
  </si>
  <si>
    <t>HM7210-010</t>
  </si>
  <si>
    <t>LADIES Park 26 Knit Tracksuit Pant - Black/White</t>
  </si>
  <si>
    <t>LADIES Park 26 Hoody (Over The Head) - Black/White</t>
  </si>
  <si>
    <t>IB1224-010</t>
  </si>
  <si>
    <t>LADIES Park 26 Rain Jacket (Full Zip) - Black/White</t>
  </si>
  <si>
    <t>HM7267-010</t>
  </si>
  <si>
    <t>HM7272-010</t>
  </si>
  <si>
    <t>LADIES Park 26 Fall Jacket (Full Zip) - Black/White</t>
  </si>
  <si>
    <t>Printed Silicone Club Badge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</si>
</sst>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Bahnschrift"/>
      <family val="2"/>
    </font>
    <font>
      <sz val="10"/>
      <color theme="1"/>
      <name val="Bahnschrift"/>
      <family val="2"/>
    </font>
    <font>
      <b/>
      <sz val="10"/>
      <color theme="1"/>
      <name val="Bahnschrift"/>
      <family val="2"/>
    </font>
    <font>
      <b/>
      <sz val="10"/>
      <color theme="0"/>
      <name val="Bahnschrift"/>
      <family val="2"/>
    </font>
    <font>
      <b/>
      <sz val="18"/>
      <color theme="1"/>
      <name val="Bahnschrift"/>
      <family val="2"/>
    </font>
    <font>
      <b/>
      <i/>
      <sz val="10.5"/>
      <color rgb="FFFF0000"/>
      <name val="Bahnschrift"/>
      <family val="2"/>
    </font>
    <font>
      <b/>
      <i/>
      <sz val="10.5"/>
      <color theme="0"/>
      <name val="Bahnschrift"/>
      <family val="2"/>
    </font>
    <font>
      <b/>
      <sz val="10.5"/>
      <name val="Bahnschrift"/>
      <family val="2"/>
    </font>
    <font>
      <sz val="16"/>
      <color theme="1"/>
      <name val="Bahnschrift"/>
      <family val="2"/>
    </font>
    <font>
      <b/>
      <sz val="24"/>
      <color theme="1"/>
      <name val="Bahnschrift"/>
      <family val="2"/>
    </font>
    <font>
      <b/>
      <sz val="10"/>
      <name val="Bahnschrift"/>
      <family val="2"/>
    </font>
    <font>
      <b/>
      <sz val="10.5"/>
      <color theme="1"/>
      <name val="Bahnschrift"/>
      <family val="2"/>
    </font>
    <font>
      <b/>
      <sz val="10.5"/>
      <color rgb="FFFF0000"/>
      <name val="Bahnschrift"/>
      <family val="2"/>
    </font>
    <font>
      <sz val="8"/>
      <name val="Calibri"/>
      <family val="2"/>
      <scheme val="minor"/>
    </font>
    <font>
      <sz val="22"/>
      <color theme="0"/>
      <name val="Bahnschrift"/>
      <family val="2"/>
    </font>
    <font>
      <sz val="11"/>
      <color theme="1"/>
      <name val="Bahnschrift"/>
      <family val="2"/>
    </font>
    <font>
      <sz val="9"/>
      <name val="Bahnschrift"/>
      <family val="2"/>
    </font>
    <font>
      <b/>
      <sz val="9"/>
      <color theme="0"/>
      <name val="Bahnschrift"/>
      <family val="2"/>
    </font>
    <font>
      <b/>
      <sz val="9"/>
      <color theme="1"/>
      <name val="Bahnschrift"/>
      <family val="2"/>
    </font>
    <font>
      <b/>
      <sz val="9"/>
      <name val="Bahnschrift"/>
      <family val="2"/>
    </font>
    <font>
      <b/>
      <sz val="10"/>
      <color rgb="FFFFFF00"/>
      <name val="Bahnschrift"/>
      <family val="2"/>
    </font>
    <font>
      <b/>
      <sz val="10"/>
      <color rgb="FFFF0000"/>
      <name val="Bahnschrift"/>
      <family val="2"/>
    </font>
    <font>
      <b/>
      <sz val="10"/>
      <color rgb="FF7030A0"/>
      <name val="Bahnschrift"/>
      <family val="2"/>
    </font>
    <font>
      <b/>
      <sz val="14"/>
      <name val="Bahnschrift"/>
      <family val="2"/>
    </font>
    <font>
      <b/>
      <u/>
      <sz val="14"/>
      <color rgb="FFFF0000"/>
      <name val="Bahnschrift"/>
      <family val="2"/>
    </font>
    <font>
      <b/>
      <u/>
      <sz val="14"/>
      <name val="Bahnschrift"/>
      <family val="2"/>
    </font>
    <font>
      <b/>
      <sz val="11"/>
      <color theme="0"/>
      <name val="Bahnschrif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3">
    <xf numFmtId="0" fontId="0" fillId="0" borderId="0" xfId="0"/>
    <xf numFmtId="1" fontId="11" fillId="2" borderId="3" xfId="0" applyNumberFormat="1" applyFont="1" applyFill="1" applyBorder="1" applyAlignment="1" applyProtection="1">
      <alignment horizontal="center" vertical="center"/>
      <protection locked="0"/>
    </xf>
    <xf numFmtId="0" fontId="19" fillId="2" borderId="3" xfId="0" applyFont="1" applyFill="1" applyBorder="1" applyAlignment="1" applyProtection="1">
      <alignment horizontal="center" vertical="center"/>
      <protection locked="0"/>
    </xf>
    <xf numFmtId="1" fontId="4" fillId="5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 applyProtection="1">
      <alignment horizontal="center" vertical="center"/>
      <protection locked="0"/>
    </xf>
    <xf numFmtId="0" fontId="18" fillId="3" borderId="6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1" fontId="3" fillId="6" borderId="3" xfId="0" applyNumberFormat="1" applyFont="1" applyFill="1" applyBorder="1" applyAlignment="1" applyProtection="1">
      <alignment horizontal="center" vertical="center"/>
      <protection locked="0"/>
    </xf>
    <xf numFmtId="0" fontId="19" fillId="6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0" fontId="19" fillId="7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8" fontId="2" fillId="0" borderId="0" xfId="0" applyNumberFormat="1" applyFont="1" applyAlignment="1">
      <alignment horizontal="right" vertical="center"/>
    </xf>
    <xf numFmtId="9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center" vertical="center"/>
    </xf>
    <xf numFmtId="0" fontId="18" fillId="5" borderId="6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7" fillId="0" borderId="0" xfId="0" applyFont="1"/>
    <xf numFmtId="0" fontId="24" fillId="4" borderId="3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27" fillId="3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8" fontId="15" fillId="3" borderId="1" xfId="0" applyNumberFormat="1" applyFont="1" applyFill="1" applyBorder="1" applyAlignment="1">
      <alignment horizontal="center" vertical="center"/>
    </xf>
    <xf numFmtId="8" fontId="15" fillId="3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8" fontId="10" fillId="0" borderId="4" xfId="0" applyNumberFormat="1" applyFont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33"/>
      <color rgb="FFFF99FF"/>
      <color rgb="FF990000"/>
      <color rgb="FFFF9900"/>
      <color rgb="FFFF9933"/>
      <color rgb="FFE7FF05"/>
      <color rgb="FFE2EE4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12" Type="http://schemas.openxmlformats.org/officeDocument/2006/relationships/image" Target="../media/image2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11" Type="http://schemas.openxmlformats.org/officeDocument/2006/relationships/image" Target="../media/image1.jpeg"/><Relationship Id="rId5" Type="http://schemas.openxmlformats.org/officeDocument/2006/relationships/image" Target="../media/image16.jpeg"/><Relationship Id="rId10" Type="http://schemas.openxmlformats.org/officeDocument/2006/relationships/image" Target="../media/image21.jpeg"/><Relationship Id="rId4" Type="http://schemas.openxmlformats.org/officeDocument/2006/relationships/image" Target="../media/image15.jpeg"/><Relationship Id="rId9" Type="http://schemas.openxmlformats.org/officeDocument/2006/relationships/image" Target="../media/image20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25.jpeg"/><Relationship Id="rId5" Type="http://schemas.openxmlformats.org/officeDocument/2006/relationships/image" Target="../media/image24.jpeg"/><Relationship Id="rId10" Type="http://schemas.openxmlformats.org/officeDocument/2006/relationships/image" Target="../media/image29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11</xdr:col>
      <xdr:colOff>304800</xdr:colOff>
      <xdr:row>2</xdr:row>
      <xdr:rowOff>25400</xdr:rowOff>
    </xdr:to>
    <xdr:sp macro="" textlink="">
      <xdr:nvSpPr>
        <xdr:cNvPr id="3" name="AutoShape 4" descr="Image result for roade football club">
          <a:extLst>
            <a:ext uri="{FF2B5EF4-FFF2-40B4-BE49-F238E27FC236}">
              <a16:creationId xmlns:a16="http://schemas.microsoft.com/office/drawing/2014/main" id="{88CD51DA-8421-4EF0-BCAF-407D352AA515}"/>
            </a:ext>
          </a:extLst>
        </xdr:cNvPr>
        <xdr:cNvSpPr>
          <a:spLocks noChangeAspect="1" noChangeArrowheads="1"/>
        </xdr:cNvSpPr>
      </xdr:nvSpPr>
      <xdr:spPr bwMode="auto">
        <a:xfrm>
          <a:off x="9480550" y="27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123</xdr:row>
      <xdr:rowOff>0</xdr:rowOff>
    </xdr:from>
    <xdr:to>
      <xdr:col>13</xdr:col>
      <xdr:colOff>120649</xdr:colOff>
      <xdr:row>124</xdr:row>
      <xdr:rowOff>127003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28F698C9-93D4-4657-8676-C7BBF92DFA39}"/>
            </a:ext>
          </a:extLst>
        </xdr:cNvPr>
        <xdr:cNvSpPr>
          <a:spLocks noChangeAspect="1" noChangeArrowheads="1"/>
        </xdr:cNvSpPr>
      </xdr:nvSpPr>
      <xdr:spPr bwMode="auto">
        <a:xfrm>
          <a:off x="10414000" y="58864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930188</xdr:colOff>
      <xdr:row>0</xdr:row>
      <xdr:rowOff>179329</xdr:rowOff>
    </xdr:from>
    <xdr:to>
      <xdr:col>13</xdr:col>
      <xdr:colOff>2281336</xdr:colOff>
      <xdr:row>5</xdr:row>
      <xdr:rowOff>11631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EF24520-C0F3-45C7-95F9-7BE60438F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1017" y="179329"/>
          <a:ext cx="1351148" cy="1040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431800</xdr:colOff>
      <xdr:row>0</xdr:row>
      <xdr:rowOff>199833</xdr:rowOff>
    </xdr:from>
    <xdr:to>
      <xdr:col>1</xdr:col>
      <xdr:colOff>604156</xdr:colOff>
      <xdr:row>5</xdr:row>
      <xdr:rowOff>34669</xdr:rowOff>
    </xdr:to>
    <xdr:pic>
      <xdr:nvPicPr>
        <xdr:cNvPr id="5" name="Picture 4" descr="Harborough Town vs AFC Sudbury - England Southern Premier League ...">
          <a:extLst>
            <a:ext uri="{FF2B5EF4-FFF2-40B4-BE49-F238E27FC236}">
              <a16:creationId xmlns:a16="http://schemas.microsoft.com/office/drawing/2014/main" id="{060CD58C-6C0B-C039-9BA9-F2AD11A9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199833"/>
          <a:ext cx="912585" cy="10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210361</xdr:colOff>
      <xdr:row>53</xdr:row>
      <xdr:rowOff>9072</xdr:rowOff>
    </xdr:from>
    <xdr:ext cx="1175848" cy="1307590"/>
    <xdr:pic>
      <xdr:nvPicPr>
        <xdr:cNvPr id="18" name="Picture 17" descr="Park III Knit">
          <a:extLst>
            <a:ext uri="{FF2B5EF4-FFF2-40B4-BE49-F238E27FC236}">
              <a16:creationId xmlns:a16="http://schemas.microsoft.com/office/drawing/2014/main" id="{9BB38A60-4186-4ACD-8316-AA149DFFAF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86" r="5586"/>
        <a:stretch>
          <a:fillRect/>
        </a:stretch>
      </xdr:blipFill>
      <xdr:spPr bwMode="auto">
        <a:xfrm>
          <a:off x="210361" y="8826501"/>
          <a:ext cx="1175848" cy="1307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368857</xdr:colOff>
      <xdr:row>81</xdr:row>
      <xdr:rowOff>108857</xdr:rowOff>
    </xdr:from>
    <xdr:to>
      <xdr:col>1</xdr:col>
      <xdr:colOff>353428</xdr:colOff>
      <xdr:row>87</xdr:row>
      <xdr:rowOff>146957</xdr:rowOff>
    </xdr:to>
    <xdr:pic>
      <xdr:nvPicPr>
        <xdr:cNvPr id="20" name="Picture 19" descr="Nike Classic II Tour Yellow/Black Football Sock">
          <a:extLst>
            <a:ext uri="{FF2B5EF4-FFF2-40B4-BE49-F238E27FC236}">
              <a16:creationId xmlns:a16="http://schemas.microsoft.com/office/drawing/2014/main" id="{D2204C10-E3DA-DFCD-5109-2BFB26C611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13" r="14213"/>
        <a:stretch>
          <a:fillRect/>
        </a:stretch>
      </xdr:blipFill>
      <xdr:spPr bwMode="auto">
        <a:xfrm>
          <a:off x="368857" y="6313714"/>
          <a:ext cx="737500" cy="1017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221466</xdr:colOff>
      <xdr:row>38</xdr:row>
      <xdr:rowOff>145142</xdr:rowOff>
    </xdr:from>
    <xdr:to>
      <xdr:col>1</xdr:col>
      <xdr:colOff>686187</xdr:colOff>
      <xdr:row>48</xdr:row>
      <xdr:rowOff>73828</xdr:rowOff>
    </xdr:to>
    <xdr:pic>
      <xdr:nvPicPr>
        <xdr:cNvPr id="34" name="Picture 33" descr="Nike Park First Layer Tour Yellow/Black">
          <a:extLst>
            <a:ext uri="{FF2B5EF4-FFF2-40B4-BE49-F238E27FC236}">
              <a16:creationId xmlns:a16="http://schemas.microsoft.com/office/drawing/2014/main" id="{F134DCCD-8C3C-F43B-1A05-206D5E998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87" r="11487"/>
        <a:stretch>
          <a:fillRect/>
        </a:stretch>
      </xdr:blipFill>
      <xdr:spPr bwMode="auto">
        <a:xfrm>
          <a:off x="221466" y="4390571"/>
          <a:ext cx="1217650" cy="1561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184096</xdr:colOff>
      <xdr:row>25</xdr:row>
      <xdr:rowOff>117929</xdr:rowOff>
    </xdr:from>
    <xdr:ext cx="1228378" cy="1670956"/>
    <xdr:pic>
      <xdr:nvPicPr>
        <xdr:cNvPr id="7" name="Picture 6">
          <a:extLst>
            <a:ext uri="{FF2B5EF4-FFF2-40B4-BE49-F238E27FC236}">
              <a16:creationId xmlns:a16="http://schemas.microsoft.com/office/drawing/2014/main" id="{B7F855DB-E280-4C83-BE4B-C50C275311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92" r="13692"/>
        <a:stretch>
          <a:fillRect/>
        </a:stretch>
      </xdr:blipFill>
      <xdr:spPr bwMode="auto">
        <a:xfrm>
          <a:off x="184096" y="4953000"/>
          <a:ext cx="1228378" cy="1670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303111</xdr:colOff>
      <xdr:row>63</xdr:row>
      <xdr:rowOff>27212</xdr:rowOff>
    </xdr:from>
    <xdr:to>
      <xdr:col>1</xdr:col>
      <xdr:colOff>443585</xdr:colOff>
      <xdr:row>71</xdr:row>
      <xdr:rowOff>10328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2C6F0D1-FDB0-96D8-9D86-E8D313127A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79" r="15779"/>
        <a:stretch>
          <a:fillRect/>
        </a:stretch>
      </xdr:blipFill>
      <xdr:spPr bwMode="auto">
        <a:xfrm>
          <a:off x="303111" y="4109355"/>
          <a:ext cx="893403" cy="128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208644</xdr:colOff>
      <xdr:row>72</xdr:row>
      <xdr:rowOff>145142</xdr:rowOff>
    </xdr:from>
    <xdr:to>
      <xdr:col>1</xdr:col>
      <xdr:colOff>549072</xdr:colOff>
      <xdr:row>79</xdr:row>
      <xdr:rowOff>82155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8CDAEA1-3E8D-76C1-5784-AE534169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44" y="9942285"/>
          <a:ext cx="1093357" cy="1080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245946</xdr:colOff>
      <xdr:row>91</xdr:row>
      <xdr:rowOff>90714</xdr:rowOff>
    </xdr:from>
    <xdr:to>
      <xdr:col>1</xdr:col>
      <xdr:colOff>662213</xdr:colOff>
      <xdr:row>100</xdr:row>
      <xdr:rowOff>82743</xdr:rowOff>
    </xdr:to>
    <xdr:pic>
      <xdr:nvPicPr>
        <xdr:cNvPr id="2" name="Picture 1" descr="Nike Park IV Safety Orange/White Goalkeeper Shirt">
          <a:extLst>
            <a:ext uri="{FF2B5EF4-FFF2-40B4-BE49-F238E27FC236}">
              <a16:creationId xmlns:a16="http://schemas.microsoft.com/office/drawing/2014/main" id="{4DBCD6DC-45CF-41D1-BC61-BDBC4A1327A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91" r="10491"/>
        <a:stretch>
          <a:fillRect/>
        </a:stretch>
      </xdr:blipFill>
      <xdr:spPr bwMode="auto">
        <a:xfrm>
          <a:off x="245946" y="14429014"/>
          <a:ext cx="1171917" cy="1477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235856</xdr:colOff>
      <xdr:row>115</xdr:row>
      <xdr:rowOff>108856</xdr:rowOff>
    </xdr:from>
    <xdr:to>
      <xdr:col>1</xdr:col>
      <xdr:colOff>514315</xdr:colOff>
      <xdr:row>121</xdr:row>
      <xdr:rowOff>147941</xdr:rowOff>
    </xdr:to>
    <xdr:pic>
      <xdr:nvPicPr>
        <xdr:cNvPr id="9" name="Picture 8" descr="Nike Classic II Safety Orange/Black Football Sock">
          <a:extLst>
            <a:ext uri="{FF2B5EF4-FFF2-40B4-BE49-F238E27FC236}">
              <a16:creationId xmlns:a16="http://schemas.microsoft.com/office/drawing/2014/main" id="{AEF7C9C8-B473-488B-9A46-1967DB90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56" y="18409556"/>
          <a:ext cx="1034109" cy="1029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126999</xdr:colOff>
      <xdr:row>105</xdr:row>
      <xdr:rowOff>27214</xdr:rowOff>
    </xdr:from>
    <xdr:to>
      <xdr:col>1</xdr:col>
      <xdr:colOff>697016</xdr:colOff>
      <xdr:row>113</xdr:row>
      <xdr:rowOff>27729</xdr:rowOff>
    </xdr:to>
    <xdr:pic>
      <xdr:nvPicPr>
        <xdr:cNvPr id="11" name="Picture 10" descr="Nike Park III Knit Short Safety Orange/Black">
          <a:extLst>
            <a:ext uri="{FF2B5EF4-FFF2-40B4-BE49-F238E27FC236}">
              <a16:creationId xmlns:a16="http://schemas.microsoft.com/office/drawing/2014/main" id="{397295B3-45A3-4018-A716-17CA5AB2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9" y="16676914"/>
          <a:ext cx="1325667" cy="132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23</xdr:row>
      <xdr:rowOff>0</xdr:rowOff>
    </xdr:from>
    <xdr:to>
      <xdr:col>11</xdr:col>
      <xdr:colOff>304800</xdr:colOff>
      <xdr:row>24</xdr:row>
      <xdr:rowOff>101599</xdr:rowOff>
    </xdr:to>
    <xdr:sp macro="" textlink="">
      <xdr:nvSpPr>
        <xdr:cNvPr id="2" name="AutoShape 4" descr="Image result for roade football club">
          <a:extLst>
            <a:ext uri="{FF2B5EF4-FFF2-40B4-BE49-F238E27FC236}">
              <a16:creationId xmlns:a16="http://schemas.microsoft.com/office/drawing/2014/main" id="{40588252-24EB-414F-8E37-D3C525461D00}"/>
            </a:ext>
          </a:extLst>
        </xdr:cNvPr>
        <xdr:cNvSpPr>
          <a:spLocks noChangeAspect="1" noChangeArrowheads="1"/>
        </xdr:cNvSpPr>
      </xdr:nvSpPr>
      <xdr:spPr bwMode="auto">
        <a:xfrm>
          <a:off x="9918700" y="27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138</xdr:row>
      <xdr:rowOff>0</xdr:rowOff>
    </xdr:from>
    <xdr:to>
      <xdr:col>13</xdr:col>
      <xdr:colOff>120650</xdr:colOff>
      <xdr:row>139</xdr:row>
      <xdr:rowOff>136074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67F55CB0-BEEE-472B-B380-7859362034B6}"/>
            </a:ext>
          </a:extLst>
        </xdr:cNvPr>
        <xdr:cNvSpPr>
          <a:spLocks noChangeAspect="1" noChangeArrowheads="1"/>
        </xdr:cNvSpPr>
      </xdr:nvSpPr>
      <xdr:spPr bwMode="auto">
        <a:xfrm>
          <a:off x="10858500" y="28702000"/>
          <a:ext cx="298450" cy="292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137127</xdr:colOff>
      <xdr:row>53</xdr:row>
      <xdr:rowOff>18142</xdr:rowOff>
    </xdr:from>
    <xdr:to>
      <xdr:col>1</xdr:col>
      <xdr:colOff>706515</xdr:colOff>
      <xdr:row>61</xdr:row>
      <xdr:rowOff>18657</xdr:rowOff>
    </xdr:to>
    <xdr:pic>
      <xdr:nvPicPr>
        <xdr:cNvPr id="8" name="Picture 7" descr="Nike Park III Knit Short University Red/White">
          <a:extLst>
            <a:ext uri="{FF2B5EF4-FFF2-40B4-BE49-F238E27FC236}">
              <a16:creationId xmlns:a16="http://schemas.microsoft.com/office/drawing/2014/main" id="{BB053293-A21F-43FF-BA95-12D85BC42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27" y="20134942"/>
          <a:ext cx="1325038" cy="132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414532</xdr:colOff>
      <xdr:row>89</xdr:row>
      <xdr:rowOff>90716</xdr:rowOff>
    </xdr:from>
    <xdr:to>
      <xdr:col>1</xdr:col>
      <xdr:colOff>408213</xdr:colOff>
      <xdr:row>95</xdr:row>
      <xdr:rowOff>129801</xdr:rowOff>
    </xdr:to>
    <xdr:pic>
      <xdr:nvPicPr>
        <xdr:cNvPr id="11" name="Picture 10" descr="Nike Classic II University Red/White Football Sock">
          <a:extLst>
            <a:ext uri="{FF2B5EF4-FFF2-40B4-BE49-F238E27FC236}">
              <a16:creationId xmlns:a16="http://schemas.microsoft.com/office/drawing/2014/main" id="{8D3B2F8E-03F6-4AAE-BFD5-0EA8B1B9BA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06" r="13806"/>
        <a:stretch>
          <a:fillRect/>
        </a:stretch>
      </xdr:blipFill>
      <xdr:spPr bwMode="auto">
        <a:xfrm>
          <a:off x="414532" y="21858516"/>
          <a:ext cx="749331" cy="1029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239133</xdr:colOff>
      <xdr:row>38</xdr:row>
      <xdr:rowOff>108858</xdr:rowOff>
    </xdr:from>
    <xdr:to>
      <xdr:col>1</xdr:col>
      <xdr:colOff>734786</xdr:colOff>
      <xdr:row>48</xdr:row>
      <xdr:rowOff>38401</xdr:rowOff>
    </xdr:to>
    <xdr:pic>
      <xdr:nvPicPr>
        <xdr:cNvPr id="19" name="Picture 18" descr="Nike Park First Layer University Red/White">
          <a:extLst>
            <a:ext uri="{FF2B5EF4-FFF2-40B4-BE49-F238E27FC236}">
              <a16:creationId xmlns:a16="http://schemas.microsoft.com/office/drawing/2014/main" id="{F9C67731-38B5-4A63-8175-E89A4B80C9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0" r="10530"/>
        <a:stretch>
          <a:fillRect/>
        </a:stretch>
      </xdr:blipFill>
      <xdr:spPr bwMode="auto">
        <a:xfrm>
          <a:off x="239133" y="17749158"/>
          <a:ext cx="1251303" cy="1580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131</xdr:row>
      <xdr:rowOff>0</xdr:rowOff>
    </xdr:from>
    <xdr:to>
      <xdr:col>13</xdr:col>
      <xdr:colOff>120650</xdr:colOff>
      <xdr:row>132</xdr:row>
      <xdr:rowOff>127002</xdr:rowOff>
    </xdr:to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7CC55391-F679-408F-A03C-E8B9447782C1}"/>
            </a:ext>
          </a:extLst>
        </xdr:cNvPr>
        <xdr:cNvSpPr>
          <a:spLocks noChangeAspect="1" noChangeArrowheads="1"/>
        </xdr:cNvSpPr>
      </xdr:nvSpPr>
      <xdr:spPr bwMode="auto">
        <a:xfrm>
          <a:off x="10858500" y="15328900"/>
          <a:ext cx="298450" cy="292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165163</xdr:colOff>
      <xdr:row>25</xdr:row>
      <xdr:rowOff>136071</xdr:rowOff>
    </xdr:from>
    <xdr:ext cx="1266244" cy="1670400"/>
    <xdr:pic>
      <xdr:nvPicPr>
        <xdr:cNvPr id="6" name="Picture 5" descr="Nike Park VII SS Football Shirt University Red/White">
          <a:extLst>
            <a:ext uri="{FF2B5EF4-FFF2-40B4-BE49-F238E27FC236}">
              <a16:creationId xmlns:a16="http://schemas.microsoft.com/office/drawing/2014/main" id="{9969C7A3-502C-4416-8131-BC3563D4BA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60" r="12560"/>
        <a:stretch>
          <a:fillRect/>
        </a:stretch>
      </xdr:blipFill>
      <xdr:spPr bwMode="auto">
        <a:xfrm>
          <a:off x="165163" y="4971142"/>
          <a:ext cx="1266244" cy="167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297796</xdr:colOff>
      <xdr:row>63</xdr:row>
      <xdr:rowOff>36284</xdr:rowOff>
    </xdr:from>
    <xdr:to>
      <xdr:col>1</xdr:col>
      <xdr:colOff>453571</xdr:colOff>
      <xdr:row>71</xdr:row>
      <xdr:rowOff>18799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51B6DAC-5DE1-ECF7-4133-E8C3763D1F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6" r="15176"/>
        <a:stretch>
          <a:fillRect/>
        </a:stretch>
      </xdr:blipFill>
      <xdr:spPr bwMode="auto">
        <a:xfrm>
          <a:off x="297796" y="4118427"/>
          <a:ext cx="908704" cy="128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235857</xdr:colOff>
      <xdr:row>81</xdr:row>
      <xdr:rowOff>9071</xdr:rowOff>
    </xdr:from>
    <xdr:to>
      <xdr:col>1</xdr:col>
      <xdr:colOff>575752</xdr:colOff>
      <xdr:row>87</xdr:row>
      <xdr:rowOff>109357</xdr:rowOff>
    </xdr:to>
    <xdr:pic>
      <xdr:nvPicPr>
        <xdr:cNvPr id="12" name="Picture 11" descr="Nike Park III Womens  Short Uni Red/White">
          <a:extLst>
            <a:ext uri="{FF2B5EF4-FFF2-40B4-BE49-F238E27FC236}">
              <a16:creationId xmlns:a16="http://schemas.microsoft.com/office/drawing/2014/main" id="{88C947B9-1BFA-ABC1-8547-CBEB3364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57" y="9969500"/>
          <a:ext cx="109282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253999</xdr:colOff>
      <xdr:row>72</xdr:row>
      <xdr:rowOff>63500</xdr:rowOff>
    </xdr:from>
    <xdr:to>
      <xdr:col>1</xdr:col>
      <xdr:colOff>520945</xdr:colOff>
      <xdr:row>78</xdr:row>
      <xdr:rowOff>91214</xdr:rowOff>
    </xdr:to>
    <xdr:pic>
      <xdr:nvPicPr>
        <xdr:cNvPr id="16" name="Picture 15" descr="Nike Park First Layer Womens Uni Red/White">
          <a:extLst>
            <a:ext uri="{FF2B5EF4-FFF2-40B4-BE49-F238E27FC236}">
              <a16:creationId xmlns:a16="http://schemas.microsoft.com/office/drawing/2014/main" id="{BB524285-DD9F-00D6-6DDB-7059A8FA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99" y="7737929"/>
          <a:ext cx="1019875" cy="1007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90717</xdr:colOff>
      <xdr:row>99</xdr:row>
      <xdr:rowOff>63498</xdr:rowOff>
    </xdr:from>
    <xdr:ext cx="1479818" cy="1461757"/>
    <xdr:pic>
      <xdr:nvPicPr>
        <xdr:cNvPr id="7" name="Picture 6" descr="Nike Park IV Pewter Grey/White Goalkeeper Shirt">
          <a:extLst>
            <a:ext uri="{FF2B5EF4-FFF2-40B4-BE49-F238E27FC236}">
              <a16:creationId xmlns:a16="http://schemas.microsoft.com/office/drawing/2014/main" id="{78DCC43C-1110-43E0-91AB-461CC87C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17" y="18694398"/>
          <a:ext cx="1479818" cy="1461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254000</xdr:colOff>
      <xdr:row>124</xdr:row>
      <xdr:rowOff>0</xdr:rowOff>
    </xdr:from>
    <xdr:to>
      <xdr:col>1</xdr:col>
      <xdr:colOff>532459</xdr:colOff>
      <xdr:row>130</xdr:row>
      <xdr:rowOff>39085</xdr:rowOff>
    </xdr:to>
    <xdr:pic>
      <xdr:nvPicPr>
        <xdr:cNvPr id="10" name="Picture 9" descr="Nike Classic II Pewter Grey/Black Football Sock">
          <a:extLst>
            <a:ext uri="{FF2B5EF4-FFF2-40B4-BE49-F238E27FC236}">
              <a16:creationId xmlns:a16="http://schemas.microsoft.com/office/drawing/2014/main" id="{54801887-845C-4349-9E68-FB816D9B3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22758400"/>
          <a:ext cx="1034109" cy="10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215604</xdr:colOff>
      <xdr:row>113</xdr:row>
      <xdr:rowOff>36285</xdr:rowOff>
    </xdr:from>
    <xdr:to>
      <xdr:col>1</xdr:col>
      <xdr:colOff>644073</xdr:colOff>
      <xdr:row>121</xdr:row>
      <xdr:rowOff>36800</xdr:rowOff>
    </xdr:to>
    <xdr:pic>
      <xdr:nvPicPr>
        <xdr:cNvPr id="15" name="Picture 14" descr="Nike Park III Knit Short Pewter Grey/Black">
          <a:extLst>
            <a:ext uri="{FF2B5EF4-FFF2-40B4-BE49-F238E27FC236}">
              <a16:creationId xmlns:a16="http://schemas.microsoft.com/office/drawing/2014/main" id="{77EF0DEF-D30D-4023-8FE6-5C691D1A0D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8" r="5328"/>
        <a:stretch>
          <a:fillRect/>
        </a:stretch>
      </xdr:blipFill>
      <xdr:spPr bwMode="auto">
        <a:xfrm>
          <a:off x="215604" y="20978585"/>
          <a:ext cx="1184119" cy="1321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304800</xdr:colOff>
      <xdr:row>26</xdr:row>
      <xdr:rowOff>50437</xdr:rowOff>
    </xdr:to>
    <xdr:sp macro="" textlink="">
      <xdr:nvSpPr>
        <xdr:cNvPr id="13" name="AutoShape 4" descr="Image result for roade football club">
          <a:extLst>
            <a:ext uri="{FF2B5EF4-FFF2-40B4-BE49-F238E27FC236}">
              <a16:creationId xmlns:a16="http://schemas.microsoft.com/office/drawing/2014/main" id="{EB135608-0DFC-47C8-BD7C-B1144D6AC7C5}"/>
            </a:ext>
          </a:extLst>
        </xdr:cNvPr>
        <xdr:cNvSpPr>
          <a:spLocks noChangeAspect="1" noChangeArrowheads="1"/>
        </xdr:cNvSpPr>
      </xdr:nvSpPr>
      <xdr:spPr bwMode="auto">
        <a:xfrm>
          <a:off x="9715500" y="28194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168190</xdr:colOff>
      <xdr:row>0</xdr:row>
      <xdr:rowOff>146672</xdr:rowOff>
    </xdr:from>
    <xdr:to>
      <xdr:col>13</xdr:col>
      <xdr:colOff>1519338</xdr:colOff>
      <xdr:row>4</xdr:row>
      <xdr:rowOff>164031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498FD6EC-D78D-4A6F-9923-C5B07777E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9476" y="146672"/>
          <a:ext cx="1351148" cy="1040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410029</xdr:colOff>
      <xdr:row>0</xdr:row>
      <xdr:rowOff>145405</xdr:rowOff>
    </xdr:from>
    <xdr:to>
      <xdr:col>1</xdr:col>
      <xdr:colOff>582385</xdr:colOff>
      <xdr:row>4</xdr:row>
      <xdr:rowOff>165298</xdr:rowOff>
    </xdr:to>
    <xdr:pic>
      <xdr:nvPicPr>
        <xdr:cNvPr id="21" name="Picture 20" descr="Harborough Town vs AFC Sudbury - England Southern Premier League ...">
          <a:extLst>
            <a:ext uri="{FF2B5EF4-FFF2-40B4-BE49-F238E27FC236}">
              <a16:creationId xmlns:a16="http://schemas.microsoft.com/office/drawing/2014/main" id="{6FD880C9-FEF7-48A9-B0EA-EA47BC50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029" y="145405"/>
          <a:ext cx="912585" cy="10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304800</xdr:colOff>
      <xdr:row>3</xdr:row>
      <xdr:rowOff>17780</xdr:rowOff>
    </xdr:to>
    <xdr:sp macro="" textlink="">
      <xdr:nvSpPr>
        <xdr:cNvPr id="22" name="AutoShape 4" descr="Image result for roade football club">
          <a:extLst>
            <a:ext uri="{FF2B5EF4-FFF2-40B4-BE49-F238E27FC236}">
              <a16:creationId xmlns:a16="http://schemas.microsoft.com/office/drawing/2014/main" id="{9C98444F-2BDA-4C44-88DA-9DC8492D5257}"/>
            </a:ext>
          </a:extLst>
        </xdr:cNvPr>
        <xdr:cNvSpPr>
          <a:spLocks noChangeAspect="1" noChangeArrowheads="1"/>
        </xdr:cNvSpPr>
      </xdr:nvSpPr>
      <xdr:spPr bwMode="auto">
        <a:xfrm>
          <a:off x="8237220" y="28194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22</xdr:row>
      <xdr:rowOff>0</xdr:rowOff>
    </xdr:from>
    <xdr:ext cx="304800" cy="308428"/>
    <xdr:sp macro="" textlink="">
      <xdr:nvSpPr>
        <xdr:cNvPr id="25" name="AutoShape 4" descr="Image result for roade football club">
          <a:extLst>
            <a:ext uri="{FF2B5EF4-FFF2-40B4-BE49-F238E27FC236}">
              <a16:creationId xmlns:a16="http://schemas.microsoft.com/office/drawing/2014/main" id="{B78A8964-1C4A-417B-8C90-4A57E53A7345}"/>
            </a:ext>
          </a:extLst>
        </xdr:cNvPr>
        <xdr:cNvSpPr>
          <a:spLocks noChangeAspect="1" noChangeArrowheads="1"/>
        </xdr:cNvSpPr>
      </xdr:nvSpPr>
      <xdr:spPr bwMode="auto">
        <a:xfrm>
          <a:off x="9731829" y="4865914"/>
          <a:ext cx="304800" cy="308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11</xdr:col>
      <xdr:colOff>304800</xdr:colOff>
      <xdr:row>25</xdr:row>
      <xdr:rowOff>145142</xdr:rowOff>
    </xdr:to>
    <xdr:sp macro="" textlink="">
      <xdr:nvSpPr>
        <xdr:cNvPr id="2" name="AutoShape 4" descr="Image result for roade football club">
          <a:extLst>
            <a:ext uri="{FF2B5EF4-FFF2-40B4-BE49-F238E27FC236}">
              <a16:creationId xmlns:a16="http://schemas.microsoft.com/office/drawing/2014/main" id="{6208A683-371F-4ACD-8D71-65E578E1968A}"/>
            </a:ext>
          </a:extLst>
        </xdr:cNvPr>
        <xdr:cNvSpPr>
          <a:spLocks noChangeAspect="1" noChangeArrowheads="1"/>
        </xdr:cNvSpPr>
      </xdr:nvSpPr>
      <xdr:spPr bwMode="auto">
        <a:xfrm>
          <a:off x="9918700" y="27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117</xdr:row>
      <xdr:rowOff>0</xdr:rowOff>
    </xdr:from>
    <xdr:to>
      <xdr:col>13</xdr:col>
      <xdr:colOff>120649</xdr:colOff>
      <xdr:row>118</xdr:row>
      <xdr:rowOff>127002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BCF4C553-C966-4109-8C7B-AB53D4312EBE}"/>
            </a:ext>
          </a:extLst>
        </xdr:cNvPr>
        <xdr:cNvSpPr>
          <a:spLocks noChangeAspect="1" noChangeArrowheads="1"/>
        </xdr:cNvSpPr>
      </xdr:nvSpPr>
      <xdr:spPr bwMode="auto">
        <a:xfrm>
          <a:off x="10858500" y="15328900"/>
          <a:ext cx="298450" cy="292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494761</xdr:colOff>
      <xdr:row>0</xdr:row>
      <xdr:rowOff>190215</xdr:rowOff>
    </xdr:from>
    <xdr:to>
      <xdr:col>13</xdr:col>
      <xdr:colOff>1845909</xdr:colOff>
      <xdr:row>5</xdr:row>
      <xdr:rowOff>22517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38A7949-A69A-4AD7-9A64-30F583EB0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5590" y="190215"/>
          <a:ext cx="1351148" cy="1040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736600</xdr:colOff>
      <xdr:row>0</xdr:row>
      <xdr:rowOff>188948</xdr:rowOff>
    </xdr:from>
    <xdr:to>
      <xdr:col>2</xdr:col>
      <xdr:colOff>168728</xdr:colOff>
      <xdr:row>5</xdr:row>
      <xdr:rowOff>23784</xdr:rowOff>
    </xdr:to>
    <xdr:pic>
      <xdr:nvPicPr>
        <xdr:cNvPr id="5" name="Picture 4" descr="Harborough Town vs AFC Sudbury - England Southern Premier League ...">
          <a:extLst>
            <a:ext uri="{FF2B5EF4-FFF2-40B4-BE49-F238E27FC236}">
              <a16:creationId xmlns:a16="http://schemas.microsoft.com/office/drawing/2014/main" id="{1D18C19E-9CFC-4288-8955-5C2A6B69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" y="188948"/>
          <a:ext cx="912585" cy="10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147039</xdr:colOff>
      <xdr:row>25</xdr:row>
      <xdr:rowOff>72572</xdr:rowOff>
    </xdr:from>
    <xdr:ext cx="1301988" cy="1662628"/>
    <xdr:pic>
      <xdr:nvPicPr>
        <xdr:cNvPr id="18" name="Picture 17" descr="Nike Academy 25 Drill Top Black/Wolf Grey">
          <a:extLst>
            <a:ext uri="{FF2B5EF4-FFF2-40B4-BE49-F238E27FC236}">
              <a16:creationId xmlns:a16="http://schemas.microsoft.com/office/drawing/2014/main" id="{8E597450-7CEB-48B2-96F4-A6DE42D0DB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06" r="10206"/>
        <a:stretch>
          <a:fillRect/>
        </a:stretch>
      </xdr:blipFill>
      <xdr:spPr bwMode="auto">
        <a:xfrm>
          <a:off x="147039" y="8563429"/>
          <a:ext cx="1301988" cy="1662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235918</xdr:colOff>
      <xdr:row>77</xdr:row>
      <xdr:rowOff>90715</xdr:rowOff>
    </xdr:from>
    <xdr:ext cx="1197368" cy="1663200"/>
    <xdr:pic>
      <xdr:nvPicPr>
        <xdr:cNvPr id="20" name="Picture 19" descr="Nike Park 20 Black/White Knit Track Jacket">
          <a:extLst>
            <a:ext uri="{FF2B5EF4-FFF2-40B4-BE49-F238E27FC236}">
              <a16:creationId xmlns:a16="http://schemas.microsoft.com/office/drawing/2014/main" id="{0C45ACFA-F8F3-467E-B12C-EB39C1DA32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7" r="13337"/>
        <a:stretch>
          <a:fillRect/>
        </a:stretch>
      </xdr:blipFill>
      <xdr:spPr bwMode="auto">
        <a:xfrm>
          <a:off x="235918" y="8581572"/>
          <a:ext cx="1197368" cy="166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224865</xdr:colOff>
      <xdr:row>64</xdr:row>
      <xdr:rowOff>90714</xdr:rowOff>
    </xdr:from>
    <xdr:to>
      <xdr:col>1</xdr:col>
      <xdr:colOff>734077</xdr:colOff>
      <xdr:row>74</xdr:row>
      <xdr:rowOff>85928</xdr:rowOff>
    </xdr:to>
    <xdr:pic>
      <xdr:nvPicPr>
        <xdr:cNvPr id="29" name="Picture 28" descr="Nike Park 20 Black/White Hoody">
          <a:extLst>
            <a:ext uri="{FF2B5EF4-FFF2-40B4-BE49-F238E27FC236}">
              <a16:creationId xmlns:a16="http://schemas.microsoft.com/office/drawing/2014/main" id="{2D4F14A8-BE6F-1CED-BBCF-2EAF8B9ADD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9" r="11699"/>
        <a:stretch>
          <a:fillRect/>
        </a:stretch>
      </xdr:blipFill>
      <xdr:spPr bwMode="auto">
        <a:xfrm>
          <a:off x="224865" y="14949714"/>
          <a:ext cx="1262141" cy="1628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252186</xdr:colOff>
      <xdr:row>103</xdr:row>
      <xdr:rowOff>33344</xdr:rowOff>
    </xdr:from>
    <xdr:to>
      <xdr:col>1</xdr:col>
      <xdr:colOff>607785</xdr:colOff>
      <xdr:row>108</xdr:row>
      <xdr:rowOff>92759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1D646851-4697-4121-A5A6-B0CA4CD649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87" b="11087"/>
        <a:stretch>
          <a:fillRect/>
        </a:stretch>
      </xdr:blipFill>
      <xdr:spPr bwMode="auto">
        <a:xfrm>
          <a:off x="252186" y="23410415"/>
          <a:ext cx="1108528" cy="875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362858</xdr:colOff>
      <xdr:row>110</xdr:row>
      <xdr:rowOff>88741</xdr:rowOff>
    </xdr:from>
    <xdr:to>
      <xdr:col>1</xdr:col>
      <xdr:colOff>498929</xdr:colOff>
      <xdr:row>116</xdr:row>
      <xdr:rowOff>14512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57F395AB-8C05-A1FD-4B4E-C6154F1B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8" y="24608812"/>
          <a:ext cx="889000" cy="905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304800</xdr:colOff>
      <xdr:row>24</xdr:row>
      <xdr:rowOff>162559</xdr:rowOff>
    </xdr:to>
    <xdr:sp macro="" textlink="">
      <xdr:nvSpPr>
        <xdr:cNvPr id="6" name="AutoShape 4" descr="Image result for roade football club">
          <a:extLst>
            <a:ext uri="{FF2B5EF4-FFF2-40B4-BE49-F238E27FC236}">
              <a16:creationId xmlns:a16="http://schemas.microsoft.com/office/drawing/2014/main" id="{002293E3-3E09-4878-A481-5B88B4F606A7}"/>
            </a:ext>
          </a:extLst>
        </xdr:cNvPr>
        <xdr:cNvSpPr>
          <a:spLocks noChangeAspect="1" noChangeArrowheads="1"/>
        </xdr:cNvSpPr>
      </xdr:nvSpPr>
      <xdr:spPr bwMode="auto">
        <a:xfrm>
          <a:off x="9715500" y="4869180"/>
          <a:ext cx="304800" cy="307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22</xdr:row>
      <xdr:rowOff>0</xdr:rowOff>
    </xdr:from>
    <xdr:ext cx="304800" cy="308428"/>
    <xdr:sp macro="" textlink="">
      <xdr:nvSpPr>
        <xdr:cNvPr id="10" name="AutoShape 4" descr="Image result for roade football club">
          <a:extLst>
            <a:ext uri="{FF2B5EF4-FFF2-40B4-BE49-F238E27FC236}">
              <a16:creationId xmlns:a16="http://schemas.microsoft.com/office/drawing/2014/main" id="{E2419148-8EFD-4F53-A72D-C488721F6B56}"/>
            </a:ext>
          </a:extLst>
        </xdr:cNvPr>
        <xdr:cNvSpPr>
          <a:spLocks noChangeAspect="1" noChangeArrowheads="1"/>
        </xdr:cNvSpPr>
      </xdr:nvSpPr>
      <xdr:spPr bwMode="auto">
        <a:xfrm>
          <a:off x="9715500" y="4663440"/>
          <a:ext cx="304800" cy="308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38</xdr:row>
      <xdr:rowOff>152400</xdr:rowOff>
    </xdr:from>
    <xdr:to>
      <xdr:col>2</xdr:col>
      <xdr:colOff>60038</xdr:colOff>
      <xdr:row>48</xdr:row>
      <xdr:rowOff>97971</xdr:rowOff>
    </xdr:to>
    <xdr:pic>
      <xdr:nvPicPr>
        <xdr:cNvPr id="11" name="Picture 10" descr="Nike Park 26 Knit Track Jacket">
          <a:extLst>
            <a:ext uri="{FF2B5EF4-FFF2-40B4-BE49-F238E27FC236}">
              <a16:creationId xmlns:a16="http://schemas.microsoft.com/office/drawing/2014/main" id="{F1BEE0E4-48E4-319F-B44D-45C6CDA5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2029"/>
          <a:ext cx="1540495" cy="1578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250370</xdr:colOff>
      <xdr:row>51</xdr:row>
      <xdr:rowOff>36894</xdr:rowOff>
    </xdr:from>
    <xdr:to>
      <xdr:col>1</xdr:col>
      <xdr:colOff>620485</xdr:colOff>
      <xdr:row>61</xdr:row>
      <xdr:rowOff>121715</xdr:rowOff>
    </xdr:to>
    <xdr:pic>
      <xdr:nvPicPr>
        <xdr:cNvPr id="12" name="Picture 11" descr="Nike Park 26 Knit Pant">
          <a:extLst>
            <a:ext uri="{FF2B5EF4-FFF2-40B4-BE49-F238E27FC236}">
              <a16:creationId xmlns:a16="http://schemas.microsoft.com/office/drawing/2014/main" id="{52C20183-A525-E5B9-EEE8-EFF3888859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83" r="16883"/>
        <a:stretch>
          <a:fillRect/>
        </a:stretch>
      </xdr:blipFill>
      <xdr:spPr bwMode="auto">
        <a:xfrm>
          <a:off x="250370" y="9529237"/>
          <a:ext cx="1110344" cy="1717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76202</xdr:colOff>
      <xdr:row>91</xdr:row>
      <xdr:rowOff>1</xdr:rowOff>
    </xdr:from>
    <xdr:to>
      <xdr:col>2</xdr:col>
      <xdr:colOff>107753</xdr:colOff>
      <xdr:row>100</xdr:row>
      <xdr:rowOff>76200</xdr:rowOff>
    </xdr:to>
    <xdr:pic>
      <xdr:nvPicPr>
        <xdr:cNvPr id="13" name="Picture 12" descr="Nike Park 26 Fall Jacket">
          <a:extLst>
            <a:ext uri="{FF2B5EF4-FFF2-40B4-BE49-F238E27FC236}">
              <a16:creationId xmlns:a16="http://schemas.microsoft.com/office/drawing/2014/main" id="{B0F0CDC2-DDA8-AC8D-D7EF-783F82CE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16078201"/>
          <a:ext cx="1512008" cy="154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11</xdr:col>
      <xdr:colOff>304800</xdr:colOff>
      <xdr:row>25</xdr:row>
      <xdr:rowOff>145142</xdr:rowOff>
    </xdr:to>
    <xdr:sp macro="" textlink="">
      <xdr:nvSpPr>
        <xdr:cNvPr id="2" name="AutoShape 4" descr="Image result for roade football club">
          <a:extLst>
            <a:ext uri="{FF2B5EF4-FFF2-40B4-BE49-F238E27FC236}">
              <a16:creationId xmlns:a16="http://schemas.microsoft.com/office/drawing/2014/main" id="{1364BB30-B9C8-4047-BB3C-3BF0829C3B1A}"/>
            </a:ext>
          </a:extLst>
        </xdr:cNvPr>
        <xdr:cNvSpPr>
          <a:spLocks noChangeAspect="1" noChangeArrowheads="1"/>
        </xdr:cNvSpPr>
      </xdr:nvSpPr>
      <xdr:spPr bwMode="auto">
        <a:xfrm>
          <a:off x="9918700" y="27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73</xdr:row>
      <xdr:rowOff>0</xdr:rowOff>
    </xdr:from>
    <xdr:to>
      <xdr:col>13</xdr:col>
      <xdr:colOff>120649</xdr:colOff>
      <xdr:row>74</xdr:row>
      <xdr:rowOff>127002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5CA7FFF8-0ED0-4CC4-B2AF-D31617257F6F}"/>
            </a:ext>
          </a:extLst>
        </xdr:cNvPr>
        <xdr:cNvSpPr>
          <a:spLocks noChangeAspect="1" noChangeArrowheads="1"/>
        </xdr:cNvSpPr>
      </xdr:nvSpPr>
      <xdr:spPr bwMode="auto">
        <a:xfrm>
          <a:off x="10858500" y="25920700"/>
          <a:ext cx="298450" cy="292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603618</xdr:colOff>
      <xdr:row>0</xdr:row>
      <xdr:rowOff>168444</xdr:rowOff>
    </xdr:from>
    <xdr:to>
      <xdr:col>13</xdr:col>
      <xdr:colOff>1954766</xdr:colOff>
      <xdr:row>5</xdr:row>
      <xdr:rowOff>746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E7BC556-D2F6-431F-910D-1964AE9C2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4447" y="168444"/>
          <a:ext cx="1351148" cy="1040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105228</xdr:colOff>
      <xdr:row>0</xdr:row>
      <xdr:rowOff>167177</xdr:rowOff>
    </xdr:from>
    <xdr:to>
      <xdr:col>2</xdr:col>
      <xdr:colOff>277585</xdr:colOff>
      <xdr:row>5</xdr:row>
      <xdr:rowOff>2013</xdr:rowOff>
    </xdr:to>
    <xdr:pic>
      <xdr:nvPicPr>
        <xdr:cNvPr id="5" name="Picture 4" descr="Harborough Town vs AFC Sudbury - England Southern Premier League ...">
          <a:extLst>
            <a:ext uri="{FF2B5EF4-FFF2-40B4-BE49-F238E27FC236}">
              <a16:creationId xmlns:a16="http://schemas.microsoft.com/office/drawing/2014/main" id="{C362EECE-061A-4D97-8D76-3D5CE21F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457" y="167177"/>
          <a:ext cx="912585" cy="10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154215</xdr:colOff>
      <xdr:row>24</xdr:row>
      <xdr:rowOff>108857</xdr:rowOff>
    </xdr:from>
    <xdr:to>
      <xdr:col>1</xdr:col>
      <xdr:colOff>577282</xdr:colOff>
      <xdr:row>31</xdr:row>
      <xdr:rowOff>127500</xdr:rowOff>
    </xdr:to>
    <xdr:pic>
      <xdr:nvPicPr>
        <xdr:cNvPr id="24" name="Picture 23" descr="Nike Womens Academy 25 Drill Top Black/Wolf Grey">
          <a:extLst>
            <a:ext uri="{FF2B5EF4-FFF2-40B4-BE49-F238E27FC236}">
              <a16:creationId xmlns:a16="http://schemas.microsoft.com/office/drawing/2014/main" id="{25C58F4B-65F5-FA6F-8E46-734B8B43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15" y="6313714"/>
          <a:ext cx="1175996" cy="1161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235857</xdr:colOff>
      <xdr:row>49</xdr:row>
      <xdr:rowOff>12700</xdr:rowOff>
    </xdr:from>
    <xdr:to>
      <xdr:col>1</xdr:col>
      <xdr:colOff>561902</xdr:colOff>
      <xdr:row>55</xdr:row>
      <xdr:rowOff>112986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7BBEEF6-412B-4711-8042-B0275EB2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57" y="9167586"/>
          <a:ext cx="106627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304800</xdr:colOff>
      <xdr:row>25</xdr:row>
      <xdr:rowOff>60233</xdr:rowOff>
    </xdr:to>
    <xdr:sp macro="" textlink="">
      <xdr:nvSpPr>
        <xdr:cNvPr id="8" name="AutoShape 4" descr="Image result for roade football club">
          <a:extLst>
            <a:ext uri="{FF2B5EF4-FFF2-40B4-BE49-F238E27FC236}">
              <a16:creationId xmlns:a16="http://schemas.microsoft.com/office/drawing/2014/main" id="{35C93759-1E8A-49A7-9350-7F8B3C1CB8D6}"/>
            </a:ext>
          </a:extLst>
        </xdr:cNvPr>
        <xdr:cNvSpPr>
          <a:spLocks noChangeAspect="1" noChangeArrowheads="1"/>
        </xdr:cNvSpPr>
      </xdr:nvSpPr>
      <xdr:spPr bwMode="auto">
        <a:xfrm>
          <a:off x="9715500" y="4869180"/>
          <a:ext cx="304800" cy="368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304800</xdr:colOff>
      <xdr:row>7</xdr:row>
      <xdr:rowOff>55880</xdr:rowOff>
    </xdr:to>
    <xdr:sp macro="" textlink="">
      <xdr:nvSpPr>
        <xdr:cNvPr id="9" name="AutoShape 4" descr="Image result for roade football club">
          <a:extLst>
            <a:ext uri="{FF2B5EF4-FFF2-40B4-BE49-F238E27FC236}">
              <a16:creationId xmlns:a16="http://schemas.microsoft.com/office/drawing/2014/main" id="{CF875EA9-BC06-4B2B-9431-F520DA0E4822}"/>
            </a:ext>
          </a:extLst>
        </xdr:cNvPr>
        <xdr:cNvSpPr>
          <a:spLocks noChangeAspect="1" noChangeArrowheads="1"/>
        </xdr:cNvSpPr>
      </xdr:nvSpPr>
      <xdr:spPr bwMode="auto">
        <a:xfrm>
          <a:off x="9715500" y="281940"/>
          <a:ext cx="304800" cy="92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22</xdr:row>
      <xdr:rowOff>0</xdr:rowOff>
    </xdr:from>
    <xdr:ext cx="304800" cy="308428"/>
    <xdr:sp macro="" textlink="">
      <xdr:nvSpPr>
        <xdr:cNvPr id="10" name="AutoShape 4" descr="Image result for roade football club">
          <a:extLst>
            <a:ext uri="{FF2B5EF4-FFF2-40B4-BE49-F238E27FC236}">
              <a16:creationId xmlns:a16="http://schemas.microsoft.com/office/drawing/2014/main" id="{3088B4F4-17D3-479A-96BC-73EA522B2CA4}"/>
            </a:ext>
          </a:extLst>
        </xdr:cNvPr>
        <xdr:cNvSpPr>
          <a:spLocks noChangeAspect="1" noChangeArrowheads="1"/>
        </xdr:cNvSpPr>
      </xdr:nvSpPr>
      <xdr:spPr bwMode="auto">
        <a:xfrm>
          <a:off x="9715500" y="4663440"/>
          <a:ext cx="304800" cy="308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54429</xdr:colOff>
      <xdr:row>64</xdr:row>
      <xdr:rowOff>108857</xdr:rowOff>
    </xdr:from>
    <xdr:to>
      <xdr:col>1</xdr:col>
      <xdr:colOff>659518</xdr:colOff>
      <xdr:row>73</xdr:row>
      <xdr:rowOff>16327</xdr:rowOff>
    </xdr:to>
    <xdr:pic>
      <xdr:nvPicPr>
        <xdr:cNvPr id="11" name="Picture 10" descr="Nike Park 26 Fall Jacket">
          <a:extLst>
            <a:ext uri="{FF2B5EF4-FFF2-40B4-BE49-F238E27FC236}">
              <a16:creationId xmlns:a16="http://schemas.microsoft.com/office/drawing/2014/main" id="{83CD13EA-58DE-6DC2-B457-0DFD564D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11713028"/>
          <a:ext cx="1345318" cy="1377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230776</xdr:colOff>
      <xdr:row>56</xdr:row>
      <xdr:rowOff>97970</xdr:rowOff>
    </xdr:from>
    <xdr:to>
      <xdr:col>1</xdr:col>
      <xdr:colOff>520570</xdr:colOff>
      <xdr:row>64</xdr:row>
      <xdr:rowOff>54428</xdr:rowOff>
    </xdr:to>
    <xdr:pic>
      <xdr:nvPicPr>
        <xdr:cNvPr id="12" name="Picture 11" descr="Nike Park 26 Rain Jacket">
          <a:extLst>
            <a:ext uri="{FF2B5EF4-FFF2-40B4-BE49-F238E27FC236}">
              <a16:creationId xmlns:a16="http://schemas.microsoft.com/office/drawing/2014/main" id="{1B2AF296-CC3C-5BA0-CBDD-4A09CD0264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06" r="8806"/>
        <a:stretch>
          <a:fillRect/>
        </a:stretch>
      </xdr:blipFill>
      <xdr:spPr bwMode="auto">
        <a:xfrm>
          <a:off x="230776" y="10395856"/>
          <a:ext cx="1030023" cy="1262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174174</xdr:colOff>
      <xdr:row>32</xdr:row>
      <xdr:rowOff>76199</xdr:rowOff>
    </xdr:from>
    <xdr:to>
      <xdr:col>1</xdr:col>
      <xdr:colOff>544607</xdr:colOff>
      <xdr:row>40</xdr:row>
      <xdr:rowOff>56605</xdr:rowOff>
    </xdr:to>
    <xdr:pic>
      <xdr:nvPicPr>
        <xdr:cNvPr id="13" name="Picture 12" descr="Nike Park 26 Knit Track Jacket">
          <a:extLst>
            <a:ext uri="{FF2B5EF4-FFF2-40B4-BE49-F238E27FC236}">
              <a16:creationId xmlns:a16="http://schemas.microsoft.com/office/drawing/2014/main" id="{9B06FDAB-C149-2FE1-45DC-4369942AFF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clrChange>
            <a:clrFrom>
              <a:srgbClr val="F5F5F5"/>
            </a:clrFrom>
            <a:clrTo>
              <a:srgbClr val="F5F5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60" r="5259"/>
        <a:stretch>
          <a:fillRect/>
        </a:stretch>
      </xdr:blipFill>
      <xdr:spPr bwMode="auto">
        <a:xfrm>
          <a:off x="174174" y="6455228"/>
          <a:ext cx="1110662" cy="1286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470264</xdr:colOff>
      <xdr:row>40</xdr:row>
      <xdr:rowOff>152401</xdr:rowOff>
    </xdr:from>
    <xdr:to>
      <xdr:col>1</xdr:col>
      <xdr:colOff>315685</xdr:colOff>
      <xdr:row>48</xdr:row>
      <xdr:rowOff>103419</xdr:rowOff>
    </xdr:to>
    <xdr:pic>
      <xdr:nvPicPr>
        <xdr:cNvPr id="14" name="Picture 13" descr="Nike Park 26 Knit Pant">
          <a:extLst>
            <a:ext uri="{FF2B5EF4-FFF2-40B4-BE49-F238E27FC236}">
              <a16:creationId xmlns:a16="http://schemas.microsoft.com/office/drawing/2014/main" id="{71EFB69B-75A8-4512-D73E-95A695E40AD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27" r="26127"/>
        <a:stretch>
          <a:fillRect/>
        </a:stretch>
      </xdr:blipFill>
      <xdr:spPr bwMode="auto">
        <a:xfrm>
          <a:off x="470264" y="7837715"/>
          <a:ext cx="585650" cy="1257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BDC2-A6FB-4D8B-9570-5B98F3477CE0}">
  <sheetPr>
    <pageSetUpPr fitToPage="1"/>
  </sheetPr>
  <dimension ref="A1:S187"/>
  <sheetViews>
    <sheetView showGridLines="0" tabSelected="1" zoomScale="70" zoomScaleNormal="70" workbookViewId="0">
      <selection activeCell="E12" sqref="E12:J12"/>
    </sheetView>
  </sheetViews>
  <sheetFormatPr defaultColWidth="8.77734375" defaultRowHeight="11.4" x14ac:dyDescent="0.3"/>
  <cols>
    <col min="1" max="2" width="10.77734375" style="13" customWidth="1"/>
    <col min="3" max="3" width="20.77734375" style="13" customWidth="1"/>
    <col min="4" max="4" width="15.77734375" style="13" customWidth="1"/>
    <col min="5" max="5" width="19.44140625" style="13" customWidth="1"/>
    <col min="6" max="6" width="17.5546875" style="13" customWidth="1"/>
    <col min="7" max="8" width="10.77734375" style="39" hidden="1" customWidth="1"/>
    <col min="9" max="9" width="10.77734375" style="39" customWidth="1"/>
    <col min="10" max="10" width="2.77734375" style="39" customWidth="1"/>
    <col min="11" max="11" width="11.44140625" style="40" bestFit="1" customWidth="1"/>
    <col min="12" max="12" width="13.44140625" style="39" bestFit="1" customWidth="1"/>
    <col min="13" max="13" width="2.5546875" style="13" customWidth="1"/>
    <col min="14" max="14" width="38.5546875" style="13" bestFit="1" customWidth="1"/>
    <col min="15" max="16384" width="8.77734375" style="13"/>
  </cols>
  <sheetData>
    <row r="1" spans="1:14" ht="22.2" x14ac:dyDescent="0.3">
      <c r="A1" s="11"/>
      <c r="B1" s="12"/>
      <c r="C1" s="52" t="s">
        <v>23</v>
      </c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22.2" x14ac:dyDescent="0.3">
      <c r="A2" s="11"/>
      <c r="B2" s="12"/>
      <c r="C2" s="52" t="s">
        <v>195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12"/>
    </row>
    <row r="3" spans="1:14" ht="22.2" x14ac:dyDescent="0.3">
      <c r="A3" s="11"/>
      <c r="C3" s="52" t="s">
        <v>198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12"/>
    </row>
    <row r="4" spans="1:14" s="42" customFormat="1" ht="13.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4" s="42" customFormat="1" ht="14.4" customHeight="1" x14ac:dyDescent="0.25">
      <c r="A5" s="53" t="s">
        <v>13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s="42" customFormat="1" ht="14.4" customHeight="1" x14ac:dyDescent="0.25">
      <c r="A6" s="53" t="s">
        <v>15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s="42" customFormat="1" ht="13.8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4" s="42" customFormat="1" ht="18.45" customHeight="1" x14ac:dyDescent="0.25">
      <c r="A8" s="43"/>
      <c r="B8" s="43"/>
      <c r="C8" s="48" t="s">
        <v>199</v>
      </c>
      <c r="D8" s="48"/>
      <c r="E8" s="49"/>
      <c r="F8" s="49"/>
      <c r="G8" s="49"/>
      <c r="H8" s="49"/>
      <c r="I8" s="49"/>
      <c r="J8" s="49"/>
    </row>
    <row r="9" spans="1:14" s="42" customFormat="1" ht="18.45" customHeight="1" x14ac:dyDescent="0.25">
      <c r="A9" s="43"/>
      <c r="B9" s="43"/>
      <c r="C9" s="48" t="s">
        <v>200</v>
      </c>
      <c r="D9" s="48"/>
      <c r="E9" s="49"/>
      <c r="F9" s="49"/>
      <c r="G9" s="49"/>
      <c r="H9" s="49"/>
      <c r="I9" s="49"/>
      <c r="J9" s="49"/>
    </row>
    <row r="10" spans="1:14" s="42" customFormat="1" ht="13.8" x14ac:dyDescent="0.25">
      <c r="A10" s="43"/>
      <c r="B10" s="43"/>
      <c r="C10" s="14"/>
      <c r="D10" s="14"/>
      <c r="E10" s="44"/>
      <c r="F10" s="44"/>
      <c r="G10" s="44"/>
      <c r="H10" s="44"/>
      <c r="I10" s="44"/>
      <c r="J10" s="44"/>
    </row>
    <row r="11" spans="1:14" s="42" customFormat="1" ht="18.45" customHeight="1" x14ac:dyDescent="0.25">
      <c r="A11" s="43"/>
      <c r="B11" s="43"/>
      <c r="C11" s="48" t="s">
        <v>201</v>
      </c>
      <c r="D11" s="48"/>
      <c r="E11" s="49"/>
      <c r="F11" s="49"/>
      <c r="G11" s="49"/>
      <c r="H11" s="49"/>
      <c r="I11" s="49"/>
      <c r="J11" s="49"/>
      <c r="K11" s="51" t="s">
        <v>202</v>
      </c>
      <c r="L11" s="51"/>
    </row>
    <row r="12" spans="1:14" s="42" customFormat="1" ht="18.45" customHeight="1" x14ac:dyDescent="0.25">
      <c r="A12" s="43"/>
      <c r="B12" s="43"/>
      <c r="C12" s="48" t="s">
        <v>203</v>
      </c>
      <c r="D12" s="48"/>
      <c r="E12" s="49"/>
      <c r="F12" s="49"/>
      <c r="G12" s="49"/>
      <c r="H12" s="49"/>
      <c r="I12" s="49"/>
      <c r="J12" s="49"/>
      <c r="K12" s="51"/>
      <c r="L12" s="51"/>
    </row>
    <row r="13" spans="1:14" s="42" customFormat="1" ht="18.45" customHeight="1" x14ac:dyDescent="0.25">
      <c r="A13" s="43"/>
      <c r="B13" s="43"/>
      <c r="C13" s="48" t="s">
        <v>204</v>
      </c>
      <c r="D13" s="48"/>
      <c r="E13" s="49"/>
      <c r="F13" s="49"/>
      <c r="G13" s="49"/>
      <c r="H13" s="49"/>
      <c r="I13" s="49"/>
      <c r="J13" s="49"/>
      <c r="K13" s="51"/>
      <c r="L13" s="51"/>
    </row>
    <row r="14" spans="1:14" s="42" customFormat="1" ht="13.8" x14ac:dyDescent="0.25">
      <c r="A14" s="43"/>
      <c r="B14" s="43"/>
      <c r="C14" s="14"/>
      <c r="D14" s="14"/>
      <c r="E14" s="44"/>
      <c r="F14" s="44"/>
      <c r="G14" s="44"/>
      <c r="H14" s="44"/>
      <c r="I14" s="44"/>
      <c r="J14" s="44"/>
    </row>
    <row r="15" spans="1:14" s="42" customFormat="1" ht="18.45" customHeight="1" x14ac:dyDescent="0.25">
      <c r="A15" s="43"/>
      <c r="B15" s="43"/>
      <c r="C15" s="48" t="s">
        <v>208</v>
      </c>
      <c r="D15" s="48"/>
      <c r="E15" s="49"/>
      <c r="F15" s="49"/>
      <c r="G15" s="49"/>
      <c r="H15" s="49"/>
      <c r="I15" s="49"/>
      <c r="J15" s="49"/>
      <c r="K15" s="50" t="s">
        <v>205</v>
      </c>
      <c r="L15" s="50"/>
    </row>
    <row r="16" spans="1:14" s="42" customFormat="1" ht="18.45" customHeight="1" x14ac:dyDescent="0.25">
      <c r="A16" s="43"/>
      <c r="B16" s="43"/>
      <c r="C16" s="48" t="s">
        <v>209</v>
      </c>
      <c r="D16" s="48"/>
      <c r="E16" s="49"/>
      <c r="F16" s="49"/>
      <c r="G16" s="49"/>
      <c r="H16" s="49"/>
      <c r="I16" s="49"/>
      <c r="J16" s="49"/>
      <c r="K16" s="50"/>
      <c r="L16" s="50"/>
    </row>
    <row r="17" spans="1:18" s="42" customFormat="1" ht="18.45" customHeight="1" x14ac:dyDescent="0.25">
      <c r="A17" s="43"/>
      <c r="B17" s="43"/>
      <c r="C17" s="48" t="s">
        <v>206</v>
      </c>
      <c r="D17" s="48"/>
      <c r="E17" s="49"/>
      <c r="F17" s="49"/>
      <c r="G17" s="49"/>
      <c r="H17" s="49"/>
      <c r="I17" s="49"/>
      <c r="J17" s="49"/>
      <c r="K17" s="50"/>
      <c r="L17" s="50"/>
    </row>
    <row r="18" spans="1:18" s="42" customFormat="1" ht="13.8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8" s="42" customFormat="1" ht="13.5" customHeight="1" x14ac:dyDescent="0.2">
      <c r="A19" s="46" t="s">
        <v>210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5"/>
      <c r="N19" s="45"/>
      <c r="O19" s="45"/>
      <c r="P19" s="45"/>
      <c r="Q19" s="45"/>
    </row>
    <row r="20" spans="1:18" s="42" customFormat="1" ht="16.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5"/>
      <c r="N20" s="45"/>
      <c r="O20" s="45"/>
      <c r="P20" s="45"/>
      <c r="Q20" s="45"/>
    </row>
    <row r="21" spans="1:18" s="42" customFormat="1" ht="13.5" customHeight="1" x14ac:dyDescent="0.2">
      <c r="A21" s="47" t="s">
        <v>207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5"/>
      <c r="N21" s="45"/>
      <c r="O21" s="45"/>
      <c r="P21" s="45"/>
      <c r="Q21" s="45"/>
    </row>
    <row r="22" spans="1:18" s="42" customFormat="1" ht="16.5" customHeight="1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5"/>
      <c r="N22" s="45"/>
      <c r="O22" s="45"/>
      <c r="P22" s="45"/>
      <c r="Q22" s="45"/>
    </row>
    <row r="23" spans="1:18" ht="16.5" customHeight="1" x14ac:dyDescent="0.3">
      <c r="A23" s="12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2"/>
      <c r="Q23" s="12"/>
    </row>
    <row r="24" spans="1:18" ht="16.5" customHeight="1" thickBot="1" x14ac:dyDescent="0.35">
      <c r="A24" s="12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2"/>
      <c r="Q24" s="12"/>
    </row>
    <row r="25" spans="1:18" ht="13.05" customHeight="1" thickBot="1" x14ac:dyDescent="0.35">
      <c r="A25" s="12"/>
      <c r="C25" s="62" t="s">
        <v>193</v>
      </c>
      <c r="D25" s="63"/>
      <c r="E25" s="63"/>
      <c r="F25" s="64"/>
      <c r="G25" s="16" t="s">
        <v>19</v>
      </c>
      <c r="H25" s="16" t="s">
        <v>20</v>
      </c>
      <c r="I25" s="16" t="s">
        <v>191</v>
      </c>
      <c r="J25" s="16"/>
      <c r="K25" s="17" t="s">
        <v>9</v>
      </c>
      <c r="L25" s="16" t="s">
        <v>6</v>
      </c>
    </row>
    <row r="26" spans="1:18" ht="13.05" customHeight="1" thickBot="1" x14ac:dyDescent="0.35">
      <c r="C26" s="18" t="s">
        <v>24</v>
      </c>
      <c r="D26" s="19" t="s">
        <v>18</v>
      </c>
      <c r="E26" s="19" t="s">
        <v>8</v>
      </c>
      <c r="F26" s="20" t="s">
        <v>4</v>
      </c>
      <c r="G26" s="16" t="s">
        <v>7</v>
      </c>
      <c r="H26" s="16" t="s">
        <v>21</v>
      </c>
      <c r="I26" s="16" t="s">
        <v>7</v>
      </c>
      <c r="J26" s="16"/>
      <c r="K26" s="21" t="s">
        <v>10</v>
      </c>
      <c r="L26" s="16" t="s">
        <v>7</v>
      </c>
      <c r="M26" s="22"/>
      <c r="N26" s="23" t="s">
        <v>22</v>
      </c>
      <c r="P26"/>
    </row>
    <row r="27" spans="1:18" ht="13.05" customHeight="1" x14ac:dyDescent="0.3">
      <c r="C27" s="24" t="s">
        <v>145</v>
      </c>
      <c r="D27" s="25" t="s">
        <v>192</v>
      </c>
      <c r="E27" s="25" t="s">
        <v>34</v>
      </c>
      <c r="F27" s="24" t="s">
        <v>39</v>
      </c>
      <c r="G27" s="26">
        <v>14.99</v>
      </c>
      <c r="H27" s="27"/>
      <c r="I27" s="26">
        <f t="shared" ref="I27:I32" si="0">G27*(1-H27)</f>
        <v>14.99</v>
      </c>
      <c r="J27" s="26"/>
      <c r="K27" s="1"/>
      <c r="L27" s="26">
        <f>K27*I27</f>
        <v>0</v>
      </c>
      <c r="M27" s="22"/>
      <c r="N27" s="6"/>
      <c r="P27" s="22"/>
      <c r="Q27" s="28"/>
    </row>
    <row r="28" spans="1:18" ht="13.05" customHeight="1" x14ac:dyDescent="0.3">
      <c r="C28" s="24" t="s">
        <v>26</v>
      </c>
      <c r="D28" s="24" t="s">
        <v>192</v>
      </c>
      <c r="E28" s="24" t="s">
        <v>35</v>
      </c>
      <c r="F28" s="24" t="s">
        <v>40</v>
      </c>
      <c r="G28" s="26">
        <v>14.99</v>
      </c>
      <c r="H28" s="27"/>
      <c r="I28" s="26">
        <f t="shared" si="0"/>
        <v>14.99</v>
      </c>
      <c r="J28" s="26"/>
      <c r="K28" s="1"/>
      <c r="L28" s="26">
        <f t="shared" ref="L28:L33" si="1">K28*I28</f>
        <v>0</v>
      </c>
      <c r="M28" s="22"/>
      <c r="N28" s="6"/>
      <c r="Q28" s="28"/>
    </row>
    <row r="29" spans="1:18" ht="13.05" customHeight="1" x14ac:dyDescent="0.3">
      <c r="C29" s="24" t="s">
        <v>27</v>
      </c>
      <c r="D29" s="24" t="s">
        <v>192</v>
      </c>
      <c r="E29" s="24" t="s">
        <v>36</v>
      </c>
      <c r="F29" s="24" t="s">
        <v>41</v>
      </c>
      <c r="G29" s="26">
        <v>14.99</v>
      </c>
      <c r="H29" s="27"/>
      <c r="I29" s="26">
        <f t="shared" si="0"/>
        <v>14.99</v>
      </c>
      <c r="J29" s="26"/>
      <c r="K29" s="1"/>
      <c r="L29" s="26">
        <f t="shared" si="1"/>
        <v>0</v>
      </c>
      <c r="M29" s="22"/>
      <c r="N29" s="6"/>
      <c r="Q29" s="28"/>
      <c r="R29"/>
    </row>
    <row r="30" spans="1:18" ht="13.05" customHeight="1" x14ac:dyDescent="0.3">
      <c r="A30"/>
      <c r="C30" s="24" t="s">
        <v>28</v>
      </c>
      <c r="D30" s="24" t="s">
        <v>192</v>
      </c>
      <c r="E30" s="24" t="s">
        <v>37</v>
      </c>
      <c r="F30" s="24" t="s">
        <v>42</v>
      </c>
      <c r="G30" s="26">
        <v>14.99</v>
      </c>
      <c r="H30" s="27"/>
      <c r="I30" s="26">
        <f>G30*(1-H30)</f>
        <v>14.99</v>
      </c>
      <c r="J30" s="26"/>
      <c r="K30" s="1"/>
      <c r="L30" s="26">
        <f t="shared" si="1"/>
        <v>0</v>
      </c>
      <c r="M30" s="22"/>
      <c r="N30" s="6"/>
      <c r="O30" s="12"/>
      <c r="Q30" s="28"/>
    </row>
    <row r="31" spans="1:18" ht="13.05" customHeight="1" x14ac:dyDescent="0.3">
      <c r="C31" s="24" t="s">
        <v>29</v>
      </c>
      <c r="D31" s="24" t="s">
        <v>192</v>
      </c>
      <c r="E31" s="24" t="s">
        <v>38</v>
      </c>
      <c r="F31" s="24" t="s">
        <v>43</v>
      </c>
      <c r="G31" s="26">
        <v>14.99</v>
      </c>
      <c r="H31" s="27"/>
      <c r="I31" s="26">
        <f t="shared" si="0"/>
        <v>14.99</v>
      </c>
      <c r="J31" s="26"/>
      <c r="K31" s="1"/>
      <c r="L31" s="26">
        <f t="shared" si="1"/>
        <v>0</v>
      </c>
      <c r="M31" s="22"/>
      <c r="N31" s="6"/>
      <c r="Q31" s="28"/>
      <c r="R31"/>
    </row>
    <row r="32" spans="1:18" ht="13.05" customHeight="1" x14ac:dyDescent="0.3">
      <c r="C32" s="24" t="s">
        <v>67</v>
      </c>
      <c r="D32" s="24" t="s">
        <v>194</v>
      </c>
      <c r="E32" s="24"/>
      <c r="F32" s="24" t="s">
        <v>44</v>
      </c>
      <c r="G32" s="26">
        <v>17.989999999999998</v>
      </c>
      <c r="H32" s="27"/>
      <c r="I32" s="26">
        <f t="shared" si="0"/>
        <v>17.989999999999998</v>
      </c>
      <c r="J32" s="26"/>
      <c r="K32" s="1"/>
      <c r="L32" s="26">
        <f t="shared" si="1"/>
        <v>0</v>
      </c>
      <c r="M32" s="22"/>
      <c r="N32" s="6"/>
      <c r="Q32"/>
    </row>
    <row r="33" spans="1:19" ht="13.05" customHeight="1" x14ac:dyDescent="0.3">
      <c r="C33" s="24" t="s">
        <v>30</v>
      </c>
      <c r="D33" s="24" t="s">
        <v>194</v>
      </c>
      <c r="E33" s="24"/>
      <c r="F33" s="24" t="s">
        <v>45</v>
      </c>
      <c r="G33" s="26">
        <v>17.989999999999998</v>
      </c>
      <c r="H33" s="27"/>
      <c r="I33" s="26">
        <f>G33*(1-H33)</f>
        <v>17.989999999999998</v>
      </c>
      <c r="J33" s="26"/>
      <c r="K33" s="1"/>
      <c r="L33" s="26">
        <f t="shared" si="1"/>
        <v>0</v>
      </c>
      <c r="M33" s="22"/>
      <c r="N33" s="6"/>
    </row>
    <row r="34" spans="1:19" ht="13.05" customHeight="1" x14ac:dyDescent="0.3">
      <c r="C34" s="24" t="s">
        <v>31</v>
      </c>
      <c r="D34" s="24" t="s">
        <v>194</v>
      </c>
      <c r="E34" s="24"/>
      <c r="F34" s="24" t="s">
        <v>46</v>
      </c>
      <c r="G34" s="26">
        <v>17.989999999999998</v>
      </c>
      <c r="H34" s="27"/>
      <c r="I34" s="26">
        <f>G34*(1-H34)</f>
        <v>17.989999999999998</v>
      </c>
      <c r="J34" s="26"/>
      <c r="K34" s="1"/>
      <c r="L34" s="26">
        <f>K34*I34</f>
        <v>0</v>
      </c>
      <c r="M34" s="22"/>
      <c r="N34" s="6"/>
    </row>
    <row r="35" spans="1:19" ht="13.05" customHeight="1" x14ac:dyDescent="0.3">
      <c r="C35" s="24" t="s">
        <v>32</v>
      </c>
      <c r="D35" s="24" t="s">
        <v>194</v>
      </c>
      <c r="E35" s="24"/>
      <c r="F35" s="24" t="s">
        <v>47</v>
      </c>
      <c r="G35" s="26">
        <v>17.989999999999998</v>
      </c>
      <c r="H35" s="27"/>
      <c r="I35" s="26">
        <f>G35*(1-H35)</f>
        <v>17.989999999999998</v>
      </c>
      <c r="J35" s="26"/>
      <c r="K35" s="1"/>
      <c r="L35" s="26">
        <f t="shared" ref="L35:L36" si="2">K35*I35</f>
        <v>0</v>
      </c>
      <c r="M35" s="22"/>
      <c r="N35" s="6"/>
      <c r="S35" s="12"/>
    </row>
    <row r="36" spans="1:19" ht="13.05" customHeight="1" x14ac:dyDescent="0.3">
      <c r="C36" s="24" t="s">
        <v>33</v>
      </c>
      <c r="D36" s="24" t="s">
        <v>194</v>
      </c>
      <c r="E36" s="24"/>
      <c r="F36" s="24" t="s">
        <v>48</v>
      </c>
      <c r="G36" s="26">
        <v>17.989999999999998</v>
      </c>
      <c r="H36" s="27"/>
      <c r="I36" s="26">
        <f>G36*(1-H36)</f>
        <v>17.989999999999998</v>
      </c>
      <c r="J36" s="26"/>
      <c r="K36" s="1"/>
      <c r="L36" s="26">
        <f t="shared" si="2"/>
        <v>0</v>
      </c>
      <c r="M36" s="22"/>
      <c r="N36" s="6"/>
      <c r="S36" s="12"/>
    </row>
    <row r="37" spans="1:19" ht="13.05" customHeight="1" thickBot="1" x14ac:dyDescent="0.35">
      <c r="A37" s="22"/>
      <c r="B37" s="22"/>
      <c r="C37" s="24"/>
      <c r="D37" s="24"/>
      <c r="E37" s="24"/>
      <c r="F37" s="24"/>
      <c r="G37" s="26"/>
      <c r="H37" s="26"/>
      <c r="I37" s="26"/>
      <c r="J37" s="26"/>
      <c r="K37" s="29"/>
      <c r="L37" s="26"/>
      <c r="M37" s="22"/>
      <c r="N37" s="12"/>
    </row>
    <row r="38" spans="1:19" ht="13.05" customHeight="1" thickBot="1" x14ac:dyDescent="0.35">
      <c r="A38" s="12"/>
      <c r="C38" s="62" t="s">
        <v>102</v>
      </c>
      <c r="D38" s="63"/>
      <c r="E38" s="63"/>
      <c r="F38" s="64"/>
      <c r="G38" s="16" t="s">
        <v>19</v>
      </c>
      <c r="H38" s="16" t="s">
        <v>20</v>
      </c>
      <c r="I38" s="16" t="s">
        <v>191</v>
      </c>
      <c r="J38" s="16"/>
      <c r="K38" s="17" t="s">
        <v>9</v>
      </c>
      <c r="L38" s="16" t="s">
        <v>6</v>
      </c>
    </row>
    <row r="39" spans="1:19" ht="13.05" customHeight="1" thickBot="1" x14ac:dyDescent="0.35">
      <c r="C39" s="18" t="s">
        <v>24</v>
      </c>
      <c r="D39" s="19" t="s">
        <v>18</v>
      </c>
      <c r="E39" s="19" t="s">
        <v>8</v>
      </c>
      <c r="F39" s="20" t="s">
        <v>4</v>
      </c>
      <c r="G39" s="16" t="s">
        <v>7</v>
      </c>
      <c r="H39" s="16" t="s">
        <v>21</v>
      </c>
      <c r="I39" s="16" t="s">
        <v>7</v>
      </c>
      <c r="J39" s="16"/>
      <c r="K39" s="21" t="s">
        <v>10</v>
      </c>
      <c r="L39" s="16" t="s">
        <v>7</v>
      </c>
      <c r="M39" s="22"/>
      <c r="P39"/>
    </row>
    <row r="40" spans="1:19" ht="13.05" customHeight="1" x14ac:dyDescent="0.3">
      <c r="C40" s="24" t="s">
        <v>145</v>
      </c>
      <c r="D40" s="25" t="s">
        <v>103</v>
      </c>
      <c r="E40" s="25" t="s">
        <v>34</v>
      </c>
      <c r="F40" s="24" t="s">
        <v>39</v>
      </c>
      <c r="G40" s="26">
        <v>19.989999999999998</v>
      </c>
      <c r="H40" s="27"/>
      <c r="I40" s="26">
        <f t="shared" ref="I40:I45" si="3">G40*(1-H40)</f>
        <v>19.989999999999998</v>
      </c>
      <c r="J40" s="26"/>
      <c r="K40" s="1"/>
      <c r="L40" s="26">
        <f>K40*I40</f>
        <v>0</v>
      </c>
      <c r="M40" s="22"/>
      <c r="P40" s="22"/>
      <c r="Q40" s="28"/>
    </row>
    <row r="41" spans="1:19" ht="13.05" customHeight="1" x14ac:dyDescent="0.3">
      <c r="C41" s="24" t="s">
        <v>26</v>
      </c>
      <c r="D41" s="24" t="s">
        <v>103</v>
      </c>
      <c r="E41" s="24" t="s">
        <v>35</v>
      </c>
      <c r="F41" s="24" t="s">
        <v>40</v>
      </c>
      <c r="G41" s="26">
        <v>19.989999999999998</v>
      </c>
      <c r="H41" s="27"/>
      <c r="I41" s="26">
        <f t="shared" si="3"/>
        <v>19.989999999999998</v>
      </c>
      <c r="J41" s="26"/>
      <c r="K41" s="1"/>
      <c r="L41" s="26">
        <f t="shared" ref="L41:L46" si="4">K41*I41</f>
        <v>0</v>
      </c>
      <c r="M41" s="22"/>
      <c r="O41"/>
      <c r="Q41" s="28"/>
    </row>
    <row r="42" spans="1:19" ht="13.05" customHeight="1" x14ac:dyDescent="0.3">
      <c r="C42" s="24" t="s">
        <v>27</v>
      </c>
      <c r="D42" s="24" t="s">
        <v>103</v>
      </c>
      <c r="E42" s="24" t="s">
        <v>36</v>
      </c>
      <c r="F42" s="24" t="s">
        <v>41</v>
      </c>
      <c r="G42" s="26">
        <v>19.989999999999998</v>
      </c>
      <c r="H42" s="27"/>
      <c r="I42" s="26">
        <f t="shared" si="3"/>
        <v>19.989999999999998</v>
      </c>
      <c r="J42" s="26"/>
      <c r="K42" s="1"/>
      <c r="L42" s="26">
        <f t="shared" si="4"/>
        <v>0</v>
      </c>
      <c r="M42" s="22"/>
      <c r="Q42"/>
      <c r="R42"/>
    </row>
    <row r="43" spans="1:19" ht="13.05" customHeight="1" x14ac:dyDescent="0.3">
      <c r="A43"/>
      <c r="C43" s="24" t="s">
        <v>28</v>
      </c>
      <c r="D43" s="24" t="s">
        <v>103</v>
      </c>
      <c r="E43" s="24" t="s">
        <v>37</v>
      </c>
      <c r="F43" s="24" t="s">
        <v>42</v>
      </c>
      <c r="G43" s="26">
        <v>19.989999999999998</v>
      </c>
      <c r="H43" s="27"/>
      <c r="I43" s="26">
        <f>G43*(1-H43)</f>
        <v>19.989999999999998</v>
      </c>
      <c r="J43" s="26"/>
      <c r="K43" s="1"/>
      <c r="L43" s="26">
        <f t="shared" si="4"/>
        <v>0</v>
      </c>
      <c r="M43" s="22"/>
      <c r="O43" s="12"/>
      <c r="Q43" s="28"/>
    </row>
    <row r="44" spans="1:19" ht="13.05" customHeight="1" x14ac:dyDescent="0.3">
      <c r="C44" s="24" t="s">
        <v>29</v>
      </c>
      <c r="D44" s="24" t="s">
        <v>103</v>
      </c>
      <c r="E44" s="24" t="s">
        <v>38</v>
      </c>
      <c r="F44" s="24" t="s">
        <v>43</v>
      </c>
      <c r="G44" s="26">
        <v>19.989999999999998</v>
      </c>
      <c r="H44" s="27"/>
      <c r="I44" s="26">
        <f t="shared" si="3"/>
        <v>19.989999999999998</v>
      </c>
      <c r="J44" s="26"/>
      <c r="K44" s="1"/>
      <c r="L44" s="26">
        <f t="shared" si="4"/>
        <v>0</v>
      </c>
      <c r="M44" s="22"/>
      <c r="Q44" s="28"/>
      <c r="R44"/>
    </row>
    <row r="45" spans="1:19" ht="13.05" customHeight="1" x14ac:dyDescent="0.3">
      <c r="C45" s="24" t="s">
        <v>67</v>
      </c>
      <c r="D45" s="24" t="s">
        <v>104</v>
      </c>
      <c r="E45" s="24"/>
      <c r="F45" s="24" t="s">
        <v>44</v>
      </c>
      <c r="G45" s="26">
        <v>24.99</v>
      </c>
      <c r="H45" s="27"/>
      <c r="I45" s="26">
        <f t="shared" si="3"/>
        <v>24.99</v>
      </c>
      <c r="J45" s="26"/>
      <c r="K45" s="1"/>
      <c r="L45" s="26">
        <f t="shared" si="4"/>
        <v>0</v>
      </c>
      <c r="M45" s="22"/>
      <c r="Q45"/>
    </row>
    <row r="46" spans="1:19" ht="13.05" customHeight="1" x14ac:dyDescent="0.3">
      <c r="C46" s="24" t="s">
        <v>30</v>
      </c>
      <c r="D46" s="24" t="s">
        <v>104</v>
      </c>
      <c r="E46" s="24"/>
      <c r="F46" s="24" t="s">
        <v>45</v>
      </c>
      <c r="G46" s="26">
        <v>24.99</v>
      </c>
      <c r="H46" s="27"/>
      <c r="I46" s="26">
        <f>G46*(1-H46)</f>
        <v>24.99</v>
      </c>
      <c r="J46" s="26"/>
      <c r="K46" s="1"/>
      <c r="L46" s="26">
        <f t="shared" si="4"/>
        <v>0</v>
      </c>
      <c r="M46" s="22"/>
    </row>
    <row r="47" spans="1:19" ht="13.05" customHeight="1" x14ac:dyDescent="0.3">
      <c r="C47" s="24" t="s">
        <v>31</v>
      </c>
      <c r="D47" s="24" t="s">
        <v>104</v>
      </c>
      <c r="E47" s="24"/>
      <c r="F47" s="24" t="s">
        <v>46</v>
      </c>
      <c r="G47" s="26">
        <v>24.99</v>
      </c>
      <c r="H47" s="27"/>
      <c r="I47" s="26">
        <f>G47*(1-H47)</f>
        <v>24.99</v>
      </c>
      <c r="J47" s="26"/>
      <c r="K47" s="1"/>
      <c r="L47" s="26">
        <f>K47*I47</f>
        <v>0</v>
      </c>
      <c r="M47" s="22"/>
    </row>
    <row r="48" spans="1:19" ht="13.05" customHeight="1" x14ac:dyDescent="0.3">
      <c r="C48" s="24" t="s">
        <v>32</v>
      </c>
      <c r="D48" s="24" t="s">
        <v>104</v>
      </c>
      <c r="E48" s="24"/>
      <c r="F48" s="24" t="s">
        <v>47</v>
      </c>
      <c r="G48" s="26">
        <v>24.99</v>
      </c>
      <c r="H48" s="27"/>
      <c r="I48" s="26">
        <f>G48*(1-H48)</f>
        <v>24.99</v>
      </c>
      <c r="J48" s="26"/>
      <c r="K48" s="1"/>
      <c r="L48" s="26">
        <f t="shared" ref="L48:L49" si="5">K48*I48</f>
        <v>0</v>
      </c>
      <c r="M48" s="22"/>
      <c r="S48" s="12"/>
    </row>
    <row r="49" spans="1:19" ht="13.05" customHeight="1" x14ac:dyDescent="0.3">
      <c r="C49" s="24" t="s">
        <v>33</v>
      </c>
      <c r="D49" s="24" t="s">
        <v>104</v>
      </c>
      <c r="E49" s="24"/>
      <c r="F49" s="24" t="s">
        <v>48</v>
      </c>
      <c r="G49" s="26">
        <v>24.99</v>
      </c>
      <c r="H49" s="27"/>
      <c r="I49" s="26">
        <f>G49*(1-H49)</f>
        <v>24.99</v>
      </c>
      <c r="J49" s="26"/>
      <c r="K49" s="1"/>
      <c r="L49" s="26">
        <f t="shared" si="5"/>
        <v>0</v>
      </c>
      <c r="M49" s="22"/>
      <c r="S49" s="12"/>
    </row>
    <row r="50" spans="1:19" ht="13.05" customHeight="1" thickBot="1" x14ac:dyDescent="0.35">
      <c r="A50" s="22"/>
      <c r="B50" s="22"/>
      <c r="C50" s="24"/>
      <c r="D50" s="24"/>
      <c r="E50" s="24"/>
      <c r="F50" s="24"/>
      <c r="G50" s="26"/>
      <c r="H50" s="26"/>
      <c r="I50" s="26"/>
      <c r="J50" s="26"/>
      <c r="K50" s="29"/>
      <c r="L50" s="26"/>
      <c r="M50" s="22"/>
      <c r="N50" s="12"/>
    </row>
    <row r="51" spans="1:19" ht="13.05" customHeight="1" thickBot="1" x14ac:dyDescent="0.35">
      <c r="A51" s="12"/>
      <c r="C51" s="54" t="s">
        <v>180</v>
      </c>
      <c r="D51" s="55"/>
      <c r="E51" s="55"/>
      <c r="F51" s="56"/>
      <c r="G51" s="16" t="s">
        <v>19</v>
      </c>
      <c r="H51" s="16" t="s">
        <v>20</v>
      </c>
      <c r="I51" s="16" t="s">
        <v>191</v>
      </c>
      <c r="J51" s="16"/>
      <c r="K51" s="17" t="s">
        <v>9</v>
      </c>
      <c r="L51" s="16" t="s">
        <v>6</v>
      </c>
    </row>
    <row r="52" spans="1:19" ht="13.05" customHeight="1" thickBot="1" x14ac:dyDescent="0.35">
      <c r="C52" s="18" t="s">
        <v>24</v>
      </c>
      <c r="D52" s="19" t="s">
        <v>18</v>
      </c>
      <c r="E52" s="19" t="s">
        <v>5</v>
      </c>
      <c r="F52" s="20" t="s">
        <v>57</v>
      </c>
      <c r="G52" s="16" t="s">
        <v>7</v>
      </c>
      <c r="H52" s="16" t="s">
        <v>21</v>
      </c>
      <c r="I52" s="16" t="s">
        <v>7</v>
      </c>
      <c r="J52" s="16"/>
      <c r="K52" s="21" t="s">
        <v>10</v>
      </c>
      <c r="L52" s="16" t="s">
        <v>7</v>
      </c>
      <c r="M52" s="22"/>
      <c r="P52"/>
    </row>
    <row r="53" spans="1:19" ht="13.05" customHeight="1" x14ac:dyDescent="0.3">
      <c r="C53" s="24" t="s">
        <v>145</v>
      </c>
      <c r="D53" s="25" t="s">
        <v>50</v>
      </c>
      <c r="E53" s="25" t="s">
        <v>52</v>
      </c>
      <c r="F53" s="24" t="s">
        <v>58</v>
      </c>
      <c r="G53" s="26">
        <v>12.99</v>
      </c>
      <c r="H53" s="27"/>
      <c r="I53" s="26">
        <f t="shared" ref="I53:I58" si="6">G53*(1-H53)</f>
        <v>12.99</v>
      </c>
      <c r="J53" s="26"/>
      <c r="K53" s="3"/>
      <c r="L53" s="26">
        <f>K53*I53</f>
        <v>0</v>
      </c>
      <c r="M53" s="22"/>
      <c r="P53" s="22"/>
      <c r="Q53"/>
    </row>
    <row r="54" spans="1:19" ht="13.05" customHeight="1" x14ac:dyDescent="0.3">
      <c r="C54" s="24" t="s">
        <v>26</v>
      </c>
      <c r="D54" s="24" t="s">
        <v>50</v>
      </c>
      <c r="E54" s="24" t="s">
        <v>53</v>
      </c>
      <c r="F54" s="24" t="s">
        <v>59</v>
      </c>
      <c r="G54" s="26">
        <v>12.99</v>
      </c>
      <c r="H54" s="27"/>
      <c r="I54" s="26">
        <f t="shared" si="6"/>
        <v>12.99</v>
      </c>
      <c r="J54" s="26"/>
      <c r="K54" s="3"/>
      <c r="L54" s="26">
        <f t="shared" ref="L54:L59" si="7">K54*I54</f>
        <v>0</v>
      </c>
      <c r="M54" s="22"/>
      <c r="Q54" s="28"/>
    </row>
    <row r="55" spans="1:19" ht="13.05" customHeight="1" x14ac:dyDescent="0.3">
      <c r="C55" s="24" t="s">
        <v>27</v>
      </c>
      <c r="D55" s="24" t="s">
        <v>50</v>
      </c>
      <c r="E55" s="24" t="s">
        <v>54</v>
      </c>
      <c r="F55" s="24" t="s">
        <v>60</v>
      </c>
      <c r="G55" s="26">
        <v>12.99</v>
      </c>
      <c r="H55" s="27"/>
      <c r="I55" s="26">
        <f t="shared" si="6"/>
        <v>12.99</v>
      </c>
      <c r="J55" s="26"/>
      <c r="K55" s="3"/>
      <c r="L55" s="26">
        <f t="shared" si="7"/>
        <v>0</v>
      </c>
      <c r="M55" s="22"/>
      <c r="P55"/>
      <c r="Q55" s="28"/>
      <c r="R55"/>
    </row>
    <row r="56" spans="1:19" ht="13.05" customHeight="1" x14ac:dyDescent="0.3">
      <c r="A56"/>
      <c r="C56" s="24" t="s">
        <v>28</v>
      </c>
      <c r="D56" s="24" t="s">
        <v>50</v>
      </c>
      <c r="E56" s="24" t="s">
        <v>55</v>
      </c>
      <c r="F56" s="24" t="s">
        <v>61</v>
      </c>
      <c r="G56" s="26">
        <v>12.99</v>
      </c>
      <c r="H56" s="27"/>
      <c r="I56" s="26">
        <f>G56*(1-H56)</f>
        <v>12.99</v>
      </c>
      <c r="J56" s="26"/>
      <c r="K56" s="3"/>
      <c r="L56" s="26">
        <f t="shared" si="7"/>
        <v>0</v>
      </c>
      <c r="M56" s="22"/>
      <c r="O56" s="12"/>
      <c r="Q56" s="28"/>
    </row>
    <row r="57" spans="1:19" ht="13.05" customHeight="1" x14ac:dyDescent="0.3">
      <c r="C57" s="24" t="s">
        <v>29</v>
      </c>
      <c r="D57" s="24" t="s">
        <v>50</v>
      </c>
      <c r="E57" s="24" t="s">
        <v>56</v>
      </c>
      <c r="F57" s="24" t="s">
        <v>62</v>
      </c>
      <c r="G57" s="26">
        <v>12.99</v>
      </c>
      <c r="H57" s="27"/>
      <c r="I57" s="26">
        <f t="shared" si="6"/>
        <v>12.99</v>
      </c>
      <c r="J57" s="26"/>
      <c r="K57" s="3"/>
      <c r="L57" s="26">
        <f t="shared" si="7"/>
        <v>0</v>
      </c>
      <c r="M57" s="22"/>
      <c r="Q57" s="28"/>
      <c r="R57"/>
    </row>
    <row r="58" spans="1:19" ht="13.05" customHeight="1" x14ac:dyDescent="0.3">
      <c r="C58" s="24" t="s">
        <v>67</v>
      </c>
      <c r="D58" s="24" t="s">
        <v>51</v>
      </c>
      <c r="E58" s="24" t="s">
        <v>63</v>
      </c>
      <c r="F58" s="24" t="s">
        <v>44</v>
      </c>
      <c r="G58" s="26">
        <v>16.989999999999998</v>
      </c>
      <c r="H58" s="27"/>
      <c r="I58" s="26">
        <f t="shared" si="6"/>
        <v>16.989999999999998</v>
      </c>
      <c r="J58" s="26"/>
      <c r="K58" s="3"/>
      <c r="L58" s="26">
        <f t="shared" si="7"/>
        <v>0</v>
      </c>
      <c r="M58" s="22"/>
      <c r="P58"/>
      <c r="Q58"/>
    </row>
    <row r="59" spans="1:19" ht="13.05" customHeight="1" x14ac:dyDescent="0.3">
      <c r="C59" s="24" t="s">
        <v>30</v>
      </c>
      <c r="D59" s="24" t="s">
        <v>51</v>
      </c>
      <c r="E59" s="24" t="s">
        <v>43</v>
      </c>
      <c r="F59" s="24" t="s">
        <v>45</v>
      </c>
      <c r="G59" s="26">
        <v>16.989999999999998</v>
      </c>
      <c r="H59" s="27"/>
      <c r="I59" s="26">
        <f>G59*(1-H59)</f>
        <v>16.989999999999998</v>
      </c>
      <c r="J59" s="26"/>
      <c r="K59" s="3"/>
      <c r="L59" s="26">
        <f t="shared" si="7"/>
        <v>0</v>
      </c>
      <c r="M59" s="22"/>
    </row>
    <row r="60" spans="1:19" ht="13.05" customHeight="1" x14ac:dyDescent="0.3">
      <c r="C60" s="24" t="s">
        <v>31</v>
      </c>
      <c r="D60" s="24" t="s">
        <v>51</v>
      </c>
      <c r="E60" s="24" t="s">
        <v>64</v>
      </c>
      <c r="F60" s="24" t="s">
        <v>46</v>
      </c>
      <c r="G60" s="26">
        <v>16.989999999999998</v>
      </c>
      <c r="H60" s="27"/>
      <c r="I60" s="26">
        <f>G60*(1-H60)</f>
        <v>16.989999999999998</v>
      </c>
      <c r="J60" s="26"/>
      <c r="K60" s="3"/>
      <c r="L60" s="26">
        <f>K60*I60</f>
        <v>0</v>
      </c>
      <c r="M60" s="22"/>
    </row>
    <row r="61" spans="1:19" ht="13.05" customHeight="1" x14ac:dyDescent="0.3">
      <c r="C61" s="24" t="s">
        <v>32</v>
      </c>
      <c r="D61" s="24" t="s">
        <v>51</v>
      </c>
      <c r="E61" s="24" t="s">
        <v>65</v>
      </c>
      <c r="F61" s="24" t="s">
        <v>68</v>
      </c>
      <c r="G61" s="26">
        <v>16.989999999999998</v>
      </c>
      <c r="H61" s="27"/>
      <c r="I61" s="26">
        <f>G61*(1-H61)</f>
        <v>16.989999999999998</v>
      </c>
      <c r="J61" s="26"/>
      <c r="K61" s="3"/>
      <c r="L61" s="26">
        <f t="shared" ref="L61:L62" si="8">K61*I61</f>
        <v>0</v>
      </c>
      <c r="M61" s="22"/>
      <c r="P61"/>
      <c r="S61" s="12"/>
    </row>
    <row r="62" spans="1:19" ht="13.05" customHeight="1" x14ac:dyDescent="0.3">
      <c r="C62" s="24" t="s">
        <v>33</v>
      </c>
      <c r="D62" s="24" t="s">
        <v>51</v>
      </c>
      <c r="E62" s="24" t="s">
        <v>66</v>
      </c>
      <c r="F62" s="24" t="s">
        <v>69</v>
      </c>
      <c r="G62" s="26">
        <v>16.989999999999998</v>
      </c>
      <c r="H62" s="27"/>
      <c r="I62" s="26">
        <f>G62*(1-H62)</f>
        <v>16.989999999999998</v>
      </c>
      <c r="J62" s="26"/>
      <c r="K62" s="3"/>
      <c r="L62" s="26">
        <f t="shared" si="8"/>
        <v>0</v>
      </c>
      <c r="M62" s="22"/>
      <c r="S62" s="12"/>
    </row>
    <row r="63" spans="1:19" ht="13.05" customHeight="1" thickBot="1" x14ac:dyDescent="0.35">
      <c r="A63" s="22"/>
      <c r="B63" s="22"/>
      <c r="C63" s="24"/>
      <c r="D63" s="24"/>
      <c r="E63" s="24"/>
      <c r="F63" s="24"/>
      <c r="G63" s="26"/>
      <c r="H63" s="26"/>
      <c r="I63" s="26"/>
      <c r="J63" s="26"/>
      <c r="K63" s="29"/>
      <c r="L63" s="26"/>
      <c r="M63" s="22"/>
    </row>
    <row r="64" spans="1:19" ht="13.05" customHeight="1" thickBot="1" x14ac:dyDescent="0.35">
      <c r="A64" s="12"/>
      <c r="C64" s="62" t="s">
        <v>197</v>
      </c>
      <c r="D64" s="63"/>
      <c r="E64" s="63"/>
      <c r="F64" s="64"/>
      <c r="G64" s="16" t="s">
        <v>19</v>
      </c>
      <c r="H64" s="16" t="s">
        <v>20</v>
      </c>
      <c r="I64" s="16" t="s">
        <v>191</v>
      </c>
      <c r="J64" s="16"/>
      <c r="K64" s="17" t="s">
        <v>9</v>
      </c>
      <c r="L64" s="16" t="s">
        <v>6</v>
      </c>
    </row>
    <row r="65" spans="1:18" ht="13.05" customHeight="1" thickBot="1" x14ac:dyDescent="0.35">
      <c r="C65" s="18" t="s">
        <v>24</v>
      </c>
      <c r="D65" s="19" t="s">
        <v>18</v>
      </c>
      <c r="E65" s="19" t="s">
        <v>147</v>
      </c>
      <c r="F65" s="20" t="s">
        <v>159</v>
      </c>
      <c r="G65" s="16" t="s">
        <v>7</v>
      </c>
      <c r="H65" s="16" t="s">
        <v>21</v>
      </c>
      <c r="I65" s="16" t="s">
        <v>7</v>
      </c>
      <c r="J65" s="16"/>
      <c r="K65" s="21" t="s">
        <v>10</v>
      </c>
      <c r="L65" s="16" t="s">
        <v>7</v>
      </c>
      <c r="M65" s="22"/>
      <c r="N65" s="23" t="s">
        <v>22</v>
      </c>
      <c r="P65"/>
      <c r="R65"/>
    </row>
    <row r="66" spans="1:18" ht="13.05" customHeight="1" x14ac:dyDescent="0.3">
      <c r="C66" s="24" t="s">
        <v>146</v>
      </c>
      <c r="D66" s="25" t="s">
        <v>196</v>
      </c>
      <c r="E66" s="25" t="s">
        <v>148</v>
      </c>
      <c r="F66" s="24" t="s">
        <v>160</v>
      </c>
      <c r="G66" s="26">
        <v>17.989999999999998</v>
      </c>
      <c r="H66" s="27"/>
      <c r="I66" s="26">
        <f t="shared" ref="I66:I71" si="9">G66*(1-H66)</f>
        <v>17.989999999999998</v>
      </c>
      <c r="J66" s="26"/>
      <c r="K66" s="1"/>
      <c r="L66" s="26">
        <f>K66*I66</f>
        <v>0</v>
      </c>
      <c r="M66" s="22"/>
      <c r="N66" s="6"/>
      <c r="P66" s="22"/>
      <c r="Q66" s="28"/>
    </row>
    <row r="67" spans="1:18" ht="13.05" customHeight="1" x14ac:dyDescent="0.3">
      <c r="C67" s="24" t="s">
        <v>154</v>
      </c>
      <c r="D67" s="24" t="s">
        <v>196</v>
      </c>
      <c r="E67" s="24" t="s">
        <v>149</v>
      </c>
      <c r="F67" s="24" t="s">
        <v>161</v>
      </c>
      <c r="G67" s="26">
        <v>17.989999999999998</v>
      </c>
      <c r="H67" s="27"/>
      <c r="I67" s="26">
        <f t="shared" si="9"/>
        <v>17.989999999999998</v>
      </c>
      <c r="J67" s="26"/>
      <c r="K67" s="1"/>
      <c r="L67" s="26">
        <f t="shared" ref="L67:L71" si="10">K67*I67</f>
        <v>0</v>
      </c>
      <c r="M67" s="22"/>
      <c r="N67" s="6"/>
      <c r="Q67" s="28"/>
    </row>
    <row r="68" spans="1:18" ht="13.05" customHeight="1" x14ac:dyDescent="0.3">
      <c r="C68" s="24" t="s">
        <v>155</v>
      </c>
      <c r="D68" s="24" t="s">
        <v>196</v>
      </c>
      <c r="E68" s="24" t="s">
        <v>150</v>
      </c>
      <c r="F68" s="24" t="s">
        <v>162</v>
      </c>
      <c r="G68" s="26">
        <v>17.989999999999998</v>
      </c>
      <c r="H68" s="27"/>
      <c r="I68" s="26">
        <f t="shared" si="9"/>
        <v>17.989999999999998</v>
      </c>
      <c r="J68" s="26"/>
      <c r="K68" s="1"/>
      <c r="L68" s="26">
        <f t="shared" si="10"/>
        <v>0</v>
      </c>
      <c r="M68" s="22"/>
      <c r="N68" s="6"/>
      <c r="Q68" s="28"/>
      <c r="R68"/>
    </row>
    <row r="69" spans="1:18" ht="13.05" customHeight="1" x14ac:dyDescent="0.3">
      <c r="A69"/>
      <c r="C69" s="24" t="s">
        <v>156</v>
      </c>
      <c r="D69" s="24" t="s">
        <v>196</v>
      </c>
      <c r="E69" s="24" t="s">
        <v>151</v>
      </c>
      <c r="F69" s="24" t="s">
        <v>163</v>
      </c>
      <c r="G69" s="26">
        <v>17.989999999999998</v>
      </c>
      <c r="H69" s="27"/>
      <c r="I69" s="26">
        <f t="shared" si="9"/>
        <v>17.989999999999998</v>
      </c>
      <c r="J69" s="26"/>
      <c r="K69" s="1"/>
      <c r="L69" s="26">
        <f t="shared" si="10"/>
        <v>0</v>
      </c>
      <c r="M69" s="22"/>
      <c r="N69" s="6"/>
      <c r="O69" s="12"/>
      <c r="Q69" s="28"/>
    </row>
    <row r="70" spans="1:18" ht="13.05" customHeight="1" x14ac:dyDescent="0.3">
      <c r="C70" s="24" t="s">
        <v>157</v>
      </c>
      <c r="D70" s="24" t="s">
        <v>196</v>
      </c>
      <c r="E70" s="24" t="s">
        <v>152</v>
      </c>
      <c r="F70" s="24" t="s">
        <v>164</v>
      </c>
      <c r="G70" s="26">
        <v>17.989999999999998</v>
      </c>
      <c r="H70" s="27"/>
      <c r="I70" s="26">
        <f t="shared" si="9"/>
        <v>17.989999999999998</v>
      </c>
      <c r="J70" s="26"/>
      <c r="K70" s="1"/>
      <c r="L70" s="26">
        <f t="shared" si="10"/>
        <v>0</v>
      </c>
      <c r="M70" s="22"/>
      <c r="N70" s="6"/>
      <c r="Q70" s="28"/>
      <c r="R70"/>
    </row>
    <row r="71" spans="1:18" ht="13.05" customHeight="1" x14ac:dyDescent="0.3">
      <c r="C71" s="24" t="s">
        <v>158</v>
      </c>
      <c r="D71" s="24" t="s">
        <v>196</v>
      </c>
      <c r="E71" s="24" t="s">
        <v>153</v>
      </c>
      <c r="F71" s="24" t="s">
        <v>165</v>
      </c>
      <c r="G71" s="26">
        <v>17.989999999999998</v>
      </c>
      <c r="H71" s="27"/>
      <c r="I71" s="26">
        <f t="shared" si="9"/>
        <v>17.989999999999998</v>
      </c>
      <c r="J71" s="26"/>
      <c r="K71" s="1"/>
      <c r="L71" s="26">
        <f t="shared" si="10"/>
        <v>0</v>
      </c>
      <c r="M71" s="22"/>
      <c r="N71" s="6"/>
      <c r="Q71"/>
    </row>
    <row r="72" spans="1:18" ht="13.05" customHeight="1" thickBot="1" x14ac:dyDescent="0.35">
      <c r="A72" s="22"/>
      <c r="B72" s="22"/>
      <c r="C72" s="24"/>
      <c r="D72" s="24"/>
      <c r="E72" s="24"/>
      <c r="F72" s="24"/>
      <c r="G72" s="26"/>
      <c r="H72" s="26"/>
      <c r="I72" s="26"/>
      <c r="J72" s="26"/>
      <c r="K72" s="29"/>
      <c r="L72" s="26"/>
      <c r="M72" s="22"/>
      <c r="N72" s="12"/>
    </row>
    <row r="73" spans="1:18" ht="13.05" customHeight="1" thickBot="1" x14ac:dyDescent="0.35">
      <c r="A73" s="12"/>
      <c r="C73" s="54" t="s">
        <v>181</v>
      </c>
      <c r="D73" s="55"/>
      <c r="E73" s="55"/>
      <c r="F73" s="56"/>
      <c r="G73" s="16" t="s">
        <v>19</v>
      </c>
      <c r="H73" s="16" t="s">
        <v>20</v>
      </c>
      <c r="I73" s="16" t="s">
        <v>191</v>
      </c>
      <c r="J73" s="16"/>
      <c r="K73" s="17" t="s">
        <v>9</v>
      </c>
      <c r="L73" s="16" t="s">
        <v>6</v>
      </c>
    </row>
    <row r="74" spans="1:18" ht="13.05" customHeight="1" thickBot="1" x14ac:dyDescent="0.35">
      <c r="C74" s="18" t="s">
        <v>24</v>
      </c>
      <c r="D74" s="19" t="s">
        <v>18</v>
      </c>
      <c r="E74" s="19" t="s">
        <v>5</v>
      </c>
      <c r="F74" s="20" t="s">
        <v>57</v>
      </c>
      <c r="G74" s="16" t="s">
        <v>7</v>
      </c>
      <c r="H74" s="16" t="s">
        <v>21</v>
      </c>
      <c r="I74" s="16" t="s">
        <v>7</v>
      </c>
      <c r="J74" s="16"/>
      <c r="K74" s="21" t="s">
        <v>10</v>
      </c>
      <c r="L74" s="16" t="s">
        <v>7</v>
      </c>
      <c r="M74" s="22"/>
      <c r="P74"/>
      <c r="R74"/>
    </row>
    <row r="75" spans="1:18" ht="13.05" customHeight="1" x14ac:dyDescent="0.3">
      <c r="C75" s="24" t="s">
        <v>146</v>
      </c>
      <c r="D75" s="25" t="s">
        <v>166</v>
      </c>
      <c r="E75" s="25" t="s">
        <v>167</v>
      </c>
      <c r="F75" s="24" t="s">
        <v>173</v>
      </c>
      <c r="G75" s="26">
        <v>16.989999999999998</v>
      </c>
      <c r="H75" s="27"/>
      <c r="I75" s="26">
        <f t="shared" ref="I75:I80" si="11">G75*(1-H75)</f>
        <v>16.989999999999998</v>
      </c>
      <c r="J75" s="26"/>
      <c r="K75" s="3"/>
      <c r="L75" s="26">
        <f>K75*I75</f>
        <v>0</v>
      </c>
      <c r="M75" s="22"/>
      <c r="P75" s="22"/>
      <c r="Q75" s="28"/>
    </row>
    <row r="76" spans="1:18" ht="13.05" customHeight="1" x14ac:dyDescent="0.3">
      <c r="C76" s="24" t="s">
        <v>154</v>
      </c>
      <c r="D76" s="24" t="s">
        <v>166</v>
      </c>
      <c r="E76" s="24" t="s">
        <v>168</v>
      </c>
      <c r="F76" s="24" t="s">
        <v>174</v>
      </c>
      <c r="G76" s="26">
        <v>16.989999999999998</v>
      </c>
      <c r="H76" s="27"/>
      <c r="I76" s="26">
        <f t="shared" si="11"/>
        <v>16.989999999999998</v>
      </c>
      <c r="J76" s="26"/>
      <c r="K76" s="3"/>
      <c r="L76" s="26">
        <f t="shared" ref="L76:L80" si="12">K76*I76</f>
        <v>0</v>
      </c>
      <c r="M76" s="22"/>
      <c r="Q76" s="28"/>
    </row>
    <row r="77" spans="1:18" ht="13.05" customHeight="1" x14ac:dyDescent="0.3">
      <c r="C77" s="24" t="s">
        <v>155</v>
      </c>
      <c r="D77" s="24" t="s">
        <v>166</v>
      </c>
      <c r="E77" s="24" t="s">
        <v>169</v>
      </c>
      <c r="F77" s="24" t="s">
        <v>175</v>
      </c>
      <c r="G77" s="26">
        <v>16.989999999999998</v>
      </c>
      <c r="H77" s="27"/>
      <c r="I77" s="26">
        <f t="shared" si="11"/>
        <v>16.989999999999998</v>
      </c>
      <c r="J77" s="26"/>
      <c r="K77" s="3"/>
      <c r="L77" s="26">
        <f t="shared" si="12"/>
        <v>0</v>
      </c>
      <c r="M77" s="22"/>
      <c r="Q77" s="28"/>
      <c r="R77"/>
    </row>
    <row r="78" spans="1:18" ht="13.05" customHeight="1" x14ac:dyDescent="0.3">
      <c r="A78"/>
      <c r="C78" s="24" t="s">
        <v>156</v>
      </c>
      <c r="D78" s="24" t="s">
        <v>166</v>
      </c>
      <c r="E78" s="24" t="s">
        <v>170</v>
      </c>
      <c r="F78" s="24" t="s">
        <v>46</v>
      </c>
      <c r="G78" s="26">
        <v>16.989999999999998</v>
      </c>
      <c r="H78" s="27"/>
      <c r="I78" s="26">
        <f t="shared" si="11"/>
        <v>16.989999999999998</v>
      </c>
      <c r="J78" s="26"/>
      <c r="K78" s="3"/>
      <c r="L78" s="26">
        <f t="shared" si="12"/>
        <v>0</v>
      </c>
      <c r="M78" s="22"/>
      <c r="O78" s="12"/>
      <c r="Q78" s="28"/>
    </row>
    <row r="79" spans="1:18" ht="13.05" customHeight="1" x14ac:dyDescent="0.3">
      <c r="C79" s="24" t="s">
        <v>157</v>
      </c>
      <c r="D79" s="24" t="s">
        <v>166</v>
      </c>
      <c r="E79" s="24" t="s">
        <v>171</v>
      </c>
      <c r="F79" s="24" t="s">
        <v>68</v>
      </c>
      <c r="G79" s="26">
        <v>16.989999999999998</v>
      </c>
      <c r="H79" s="27"/>
      <c r="I79" s="26">
        <f t="shared" si="11"/>
        <v>16.989999999999998</v>
      </c>
      <c r="J79" s="26"/>
      <c r="K79" s="3"/>
      <c r="L79" s="26">
        <f t="shared" si="12"/>
        <v>0</v>
      </c>
      <c r="M79" s="22"/>
      <c r="Q79" s="28"/>
      <c r="R79"/>
    </row>
    <row r="80" spans="1:18" ht="13.05" customHeight="1" x14ac:dyDescent="0.3">
      <c r="C80" s="24" t="s">
        <v>158</v>
      </c>
      <c r="D80" s="24" t="s">
        <v>166</v>
      </c>
      <c r="E80" s="24" t="s">
        <v>172</v>
      </c>
      <c r="F80" s="24" t="s">
        <v>176</v>
      </c>
      <c r="G80" s="26">
        <v>16.989999999999998</v>
      </c>
      <c r="H80" s="27"/>
      <c r="I80" s="26">
        <f t="shared" si="11"/>
        <v>16.989999999999998</v>
      </c>
      <c r="J80" s="26"/>
      <c r="K80" s="3"/>
      <c r="L80" s="26">
        <f t="shared" si="12"/>
        <v>0</v>
      </c>
      <c r="M80" s="22"/>
      <c r="Q80"/>
    </row>
    <row r="81" spans="1:18" ht="13.05" customHeight="1" thickBot="1" x14ac:dyDescent="0.35">
      <c r="A81" s="22"/>
      <c r="B81" s="22"/>
      <c r="C81" s="24"/>
      <c r="D81" s="24"/>
      <c r="E81" s="24"/>
      <c r="F81" s="24"/>
      <c r="G81" s="26"/>
      <c r="H81" s="26"/>
      <c r="I81" s="26"/>
      <c r="J81" s="26"/>
      <c r="K81" s="29"/>
      <c r="L81" s="26"/>
      <c r="M81" s="22"/>
    </row>
    <row r="82" spans="1:18" ht="13.05" customHeight="1" thickBot="1" x14ac:dyDescent="0.35">
      <c r="A82" s="12"/>
      <c r="C82" s="62" t="s">
        <v>72</v>
      </c>
      <c r="D82" s="63"/>
      <c r="E82" s="63"/>
      <c r="F82" s="64"/>
      <c r="G82" s="16" t="s">
        <v>19</v>
      </c>
      <c r="H82" s="16" t="s">
        <v>20</v>
      </c>
      <c r="I82" s="16" t="s">
        <v>191</v>
      </c>
      <c r="J82" s="16"/>
      <c r="K82" s="17" t="s">
        <v>9</v>
      </c>
      <c r="L82" s="16" t="s">
        <v>6</v>
      </c>
    </row>
    <row r="83" spans="1:18" ht="13.05" customHeight="1" thickBot="1" x14ac:dyDescent="0.35">
      <c r="C83" s="18" t="s">
        <v>24</v>
      </c>
      <c r="D83" s="19" t="s">
        <v>18</v>
      </c>
      <c r="E83" s="19" t="s">
        <v>74</v>
      </c>
      <c r="F83" s="20" t="s">
        <v>75</v>
      </c>
      <c r="G83" s="16" t="s">
        <v>7</v>
      </c>
      <c r="H83" s="16" t="s">
        <v>21</v>
      </c>
      <c r="I83" s="16" t="s">
        <v>7</v>
      </c>
      <c r="J83" s="16"/>
      <c r="K83" s="21" t="s">
        <v>10</v>
      </c>
      <c r="L83" s="16" t="s">
        <v>7</v>
      </c>
      <c r="M83" s="22"/>
      <c r="P83"/>
    </row>
    <row r="84" spans="1:18" ht="13.05" customHeight="1" x14ac:dyDescent="0.3">
      <c r="C84" s="24" t="s">
        <v>17</v>
      </c>
      <c r="D84" s="25" t="s">
        <v>73</v>
      </c>
      <c r="E84" s="25" t="s">
        <v>76</v>
      </c>
      <c r="F84" s="24" t="s">
        <v>81</v>
      </c>
      <c r="G84" s="26">
        <v>9.99</v>
      </c>
      <c r="H84" s="27"/>
      <c r="I84" s="26">
        <f t="shared" ref="I84:I88" si="13">G84*(1-H84)</f>
        <v>9.99</v>
      </c>
      <c r="J84" s="26"/>
      <c r="K84" s="1"/>
      <c r="L84" s="26">
        <f>K84*I84</f>
        <v>0</v>
      </c>
      <c r="M84" s="22"/>
      <c r="P84" s="22"/>
      <c r="Q84"/>
    </row>
    <row r="85" spans="1:18" ht="13.05" customHeight="1" x14ac:dyDescent="0.3">
      <c r="C85" s="24" t="s">
        <v>0</v>
      </c>
      <c r="D85" s="24" t="s">
        <v>73</v>
      </c>
      <c r="E85" s="24" t="s">
        <v>77</v>
      </c>
      <c r="F85" s="24" t="s">
        <v>82</v>
      </c>
      <c r="G85" s="26">
        <v>9.99</v>
      </c>
      <c r="H85" s="27"/>
      <c r="I85" s="26">
        <f t="shared" si="13"/>
        <v>9.99</v>
      </c>
      <c r="J85" s="26"/>
      <c r="K85" s="1"/>
      <c r="L85" s="26">
        <f t="shared" ref="L85:L88" si="14">K85*I85</f>
        <v>0</v>
      </c>
      <c r="M85" s="22"/>
      <c r="Q85" s="28"/>
    </row>
    <row r="86" spans="1:18" ht="13.05" customHeight="1" x14ac:dyDescent="0.3">
      <c r="C86" s="24" t="s">
        <v>1</v>
      </c>
      <c r="D86" s="24" t="s">
        <v>73</v>
      </c>
      <c r="E86" s="24" t="s">
        <v>78</v>
      </c>
      <c r="F86" s="24" t="s">
        <v>83</v>
      </c>
      <c r="G86" s="26">
        <v>9.99</v>
      </c>
      <c r="H86" s="27"/>
      <c r="I86" s="26">
        <f t="shared" si="13"/>
        <v>9.99</v>
      </c>
      <c r="J86" s="26"/>
      <c r="K86" s="1"/>
      <c r="L86" s="26">
        <f t="shared" si="14"/>
        <v>0</v>
      </c>
      <c r="M86" s="22"/>
      <c r="Q86" s="28"/>
      <c r="R86"/>
    </row>
    <row r="87" spans="1:18" ht="13.05" customHeight="1" x14ac:dyDescent="0.3">
      <c r="A87"/>
      <c r="C87" s="24" t="s">
        <v>2</v>
      </c>
      <c r="D87" s="24" t="s">
        <v>73</v>
      </c>
      <c r="E87" s="24" t="s">
        <v>79</v>
      </c>
      <c r="F87" s="24" t="s">
        <v>84</v>
      </c>
      <c r="G87" s="26">
        <v>9.99</v>
      </c>
      <c r="H87" s="27"/>
      <c r="I87" s="26">
        <f t="shared" si="13"/>
        <v>9.99</v>
      </c>
      <c r="J87" s="26"/>
      <c r="K87" s="1"/>
      <c r="L87" s="26">
        <f t="shared" si="14"/>
        <v>0</v>
      </c>
      <c r="M87" s="22"/>
      <c r="O87" s="12"/>
      <c r="Q87" s="28"/>
    </row>
    <row r="88" spans="1:18" ht="13.05" customHeight="1" x14ac:dyDescent="0.3">
      <c r="C88" s="24" t="s">
        <v>3</v>
      </c>
      <c r="D88" s="24" t="s">
        <v>73</v>
      </c>
      <c r="E88" s="24" t="s">
        <v>80</v>
      </c>
      <c r="F88" s="24" t="s">
        <v>85</v>
      </c>
      <c r="G88" s="26">
        <v>9.99</v>
      </c>
      <c r="H88" s="27"/>
      <c r="I88" s="26">
        <f t="shared" si="13"/>
        <v>9.99</v>
      </c>
      <c r="J88" s="26"/>
      <c r="K88" s="1"/>
      <c r="L88" s="26">
        <f t="shared" si="14"/>
        <v>0</v>
      </c>
      <c r="M88" s="22"/>
      <c r="Q88" s="28"/>
      <c r="R88"/>
    </row>
    <row r="89" spans="1:18" ht="13.05" customHeight="1" thickBot="1" x14ac:dyDescent="0.35">
      <c r="A89" s="22"/>
      <c r="B89" s="22"/>
      <c r="C89" s="24"/>
      <c r="D89" s="24"/>
      <c r="E89" s="24"/>
      <c r="F89" s="24"/>
      <c r="G89" s="26"/>
      <c r="H89" s="26"/>
      <c r="I89" s="26"/>
      <c r="J89" s="26"/>
      <c r="K89" s="29"/>
      <c r="L89" s="26"/>
      <c r="M89" s="22"/>
      <c r="N89" s="12"/>
    </row>
    <row r="90" spans="1:18" ht="13.05" customHeight="1" thickBot="1" x14ac:dyDescent="0.35">
      <c r="A90" s="12"/>
      <c r="C90" s="68" t="s">
        <v>97</v>
      </c>
      <c r="D90" s="69"/>
      <c r="E90" s="69"/>
      <c r="F90" s="70"/>
      <c r="G90" s="16" t="s">
        <v>19</v>
      </c>
      <c r="H90" s="16" t="s">
        <v>20</v>
      </c>
      <c r="I90" s="16" t="s">
        <v>191</v>
      </c>
      <c r="J90" s="16"/>
      <c r="K90" s="17" t="s">
        <v>9</v>
      </c>
      <c r="L90" s="16" t="s">
        <v>6</v>
      </c>
    </row>
    <row r="91" spans="1:18" ht="13.05" customHeight="1" thickBot="1" x14ac:dyDescent="0.35">
      <c r="C91" s="18" t="s">
        <v>24</v>
      </c>
      <c r="D91" s="19" t="s">
        <v>18</v>
      </c>
      <c r="E91" s="19" t="s">
        <v>8</v>
      </c>
      <c r="F91" s="20" t="s">
        <v>4</v>
      </c>
      <c r="G91" s="16" t="s">
        <v>7</v>
      </c>
      <c r="H91" s="16" t="s">
        <v>21</v>
      </c>
      <c r="I91" s="16" t="s">
        <v>7</v>
      </c>
      <c r="J91" s="16"/>
      <c r="K91" s="21" t="s">
        <v>10</v>
      </c>
      <c r="L91" s="16" t="s">
        <v>7</v>
      </c>
      <c r="M91" s="22"/>
      <c r="N91" s="23" t="s">
        <v>22</v>
      </c>
      <c r="P91"/>
    </row>
    <row r="92" spans="1:18" ht="13.05" customHeight="1" x14ac:dyDescent="0.3">
      <c r="C92" s="24" t="s">
        <v>25</v>
      </c>
      <c r="D92" s="25" t="s">
        <v>95</v>
      </c>
      <c r="E92" s="25" t="s">
        <v>34</v>
      </c>
      <c r="F92" s="24" t="s">
        <v>39</v>
      </c>
      <c r="G92" s="26">
        <v>24.99</v>
      </c>
      <c r="H92" s="27"/>
      <c r="I92" s="26">
        <f t="shared" ref="I92:I97" si="15">G92*(1-H92)</f>
        <v>24.99</v>
      </c>
      <c r="J92" s="26"/>
      <c r="K92" s="9"/>
      <c r="L92" s="26">
        <f>K92*I92</f>
        <v>0</v>
      </c>
      <c r="M92" s="22"/>
      <c r="N92" s="10"/>
      <c r="P92" s="22"/>
      <c r="Q92" s="28"/>
    </row>
    <row r="93" spans="1:18" ht="13.05" customHeight="1" x14ac:dyDescent="0.3">
      <c r="C93" s="24" t="s">
        <v>26</v>
      </c>
      <c r="D93" s="24" t="s">
        <v>95</v>
      </c>
      <c r="E93" s="24" t="s">
        <v>35</v>
      </c>
      <c r="F93" s="24" t="s">
        <v>40</v>
      </c>
      <c r="G93" s="26">
        <v>24.99</v>
      </c>
      <c r="H93" s="27"/>
      <c r="I93" s="26">
        <f t="shared" si="15"/>
        <v>24.99</v>
      </c>
      <c r="J93" s="26"/>
      <c r="K93" s="9"/>
      <c r="L93" s="26">
        <f t="shared" ref="L93:L98" si="16">K93*I93</f>
        <v>0</v>
      </c>
      <c r="M93" s="22"/>
      <c r="N93" s="10"/>
      <c r="Q93" s="28"/>
    </row>
    <row r="94" spans="1:18" ht="13.05" customHeight="1" x14ac:dyDescent="0.3">
      <c r="C94" s="24" t="s">
        <v>27</v>
      </c>
      <c r="D94" s="24" t="s">
        <v>95</v>
      </c>
      <c r="E94" s="24" t="s">
        <v>36</v>
      </c>
      <c r="F94" s="24" t="s">
        <v>41</v>
      </c>
      <c r="G94" s="26">
        <v>24.99</v>
      </c>
      <c r="H94" s="27"/>
      <c r="I94" s="26">
        <f t="shared" si="15"/>
        <v>24.99</v>
      </c>
      <c r="J94" s="26"/>
      <c r="K94" s="9"/>
      <c r="L94" s="26">
        <f t="shared" si="16"/>
        <v>0</v>
      </c>
      <c r="M94" s="22"/>
      <c r="N94" s="10"/>
      <c r="Q94" s="28"/>
      <c r="R94"/>
    </row>
    <row r="95" spans="1:18" ht="13.05" customHeight="1" x14ac:dyDescent="0.3">
      <c r="A95"/>
      <c r="C95" s="24" t="s">
        <v>28</v>
      </c>
      <c r="D95" s="24" t="s">
        <v>95</v>
      </c>
      <c r="E95" s="24" t="s">
        <v>37</v>
      </c>
      <c r="F95" s="24" t="s">
        <v>42</v>
      </c>
      <c r="G95" s="26">
        <v>24.99</v>
      </c>
      <c r="H95" s="27"/>
      <c r="I95" s="26">
        <f t="shared" si="15"/>
        <v>24.99</v>
      </c>
      <c r="J95" s="26"/>
      <c r="K95" s="9"/>
      <c r="L95" s="26">
        <f t="shared" si="16"/>
        <v>0</v>
      </c>
      <c r="M95" s="22"/>
      <c r="N95" s="10"/>
      <c r="O95" s="12"/>
      <c r="Q95" s="28"/>
    </row>
    <row r="96" spans="1:18" ht="13.05" customHeight="1" x14ac:dyDescent="0.3">
      <c r="C96" s="24" t="s">
        <v>29</v>
      </c>
      <c r="D96" s="24" t="s">
        <v>95</v>
      </c>
      <c r="E96" s="24" t="s">
        <v>38</v>
      </c>
      <c r="F96" s="24" t="s">
        <v>43</v>
      </c>
      <c r="G96" s="26">
        <v>29.99</v>
      </c>
      <c r="H96" s="27"/>
      <c r="I96" s="26">
        <f t="shared" si="15"/>
        <v>29.99</v>
      </c>
      <c r="J96" s="26"/>
      <c r="K96" s="9"/>
      <c r="L96" s="26">
        <f t="shared" si="16"/>
        <v>0</v>
      </c>
      <c r="M96" s="22"/>
      <c r="N96" s="10"/>
      <c r="Q96" s="28"/>
      <c r="R96"/>
    </row>
    <row r="97" spans="1:19" ht="13.05" customHeight="1" x14ac:dyDescent="0.3">
      <c r="C97" s="24" t="s">
        <v>67</v>
      </c>
      <c r="D97" s="24" t="s">
        <v>96</v>
      </c>
      <c r="E97" s="24"/>
      <c r="F97" s="24" t="s">
        <v>44</v>
      </c>
      <c r="G97" s="26">
        <v>37.99</v>
      </c>
      <c r="H97" s="27"/>
      <c r="I97" s="26">
        <f t="shared" si="15"/>
        <v>37.99</v>
      </c>
      <c r="J97" s="26"/>
      <c r="K97" s="9"/>
      <c r="L97" s="26">
        <f t="shared" si="16"/>
        <v>0</v>
      </c>
      <c r="M97" s="22"/>
      <c r="N97" s="10"/>
      <c r="Q97"/>
    </row>
    <row r="98" spans="1:19" ht="13.05" customHeight="1" x14ac:dyDescent="0.3">
      <c r="C98" s="24" t="s">
        <v>30</v>
      </c>
      <c r="D98" s="24" t="s">
        <v>96</v>
      </c>
      <c r="E98" s="24"/>
      <c r="F98" s="24" t="s">
        <v>45</v>
      </c>
      <c r="G98" s="26">
        <v>37.99</v>
      </c>
      <c r="H98" s="27"/>
      <c r="I98" s="26">
        <f>G98*(1-H98)</f>
        <v>37.99</v>
      </c>
      <c r="J98" s="26"/>
      <c r="K98" s="9"/>
      <c r="L98" s="26">
        <f t="shared" si="16"/>
        <v>0</v>
      </c>
      <c r="M98" s="22"/>
      <c r="N98" s="10"/>
    </row>
    <row r="99" spans="1:19" ht="13.05" customHeight="1" x14ac:dyDescent="0.3">
      <c r="C99" s="24" t="s">
        <v>31</v>
      </c>
      <c r="D99" s="24" t="s">
        <v>96</v>
      </c>
      <c r="E99" s="24"/>
      <c r="F99" s="24" t="s">
        <v>46</v>
      </c>
      <c r="G99" s="26">
        <v>37.99</v>
      </c>
      <c r="H99" s="27"/>
      <c r="I99" s="26">
        <f>G99*(1-H99)</f>
        <v>37.99</v>
      </c>
      <c r="J99" s="26"/>
      <c r="K99" s="9"/>
      <c r="L99" s="26">
        <f>K99*I99</f>
        <v>0</v>
      </c>
      <c r="M99" s="22"/>
      <c r="N99" s="10"/>
    </row>
    <row r="100" spans="1:19" ht="13.05" customHeight="1" x14ac:dyDescent="0.3">
      <c r="C100" s="24" t="s">
        <v>32</v>
      </c>
      <c r="D100" s="24" t="s">
        <v>96</v>
      </c>
      <c r="E100" s="24"/>
      <c r="F100" s="24" t="s">
        <v>47</v>
      </c>
      <c r="G100" s="26">
        <v>37.99</v>
      </c>
      <c r="H100" s="27"/>
      <c r="I100" s="26">
        <f>G100*(1-H100)</f>
        <v>37.99</v>
      </c>
      <c r="J100" s="26"/>
      <c r="K100" s="9"/>
      <c r="L100" s="26">
        <f t="shared" ref="L100:L101" si="17">K100*I100</f>
        <v>0</v>
      </c>
      <c r="M100" s="22"/>
      <c r="N100" s="10"/>
      <c r="S100" s="12"/>
    </row>
    <row r="101" spans="1:19" ht="13.05" customHeight="1" x14ac:dyDescent="0.3">
      <c r="C101" s="24" t="s">
        <v>33</v>
      </c>
      <c r="D101" s="24" t="s">
        <v>96</v>
      </c>
      <c r="E101" s="24"/>
      <c r="F101" s="24" t="s">
        <v>48</v>
      </c>
      <c r="G101" s="26">
        <v>37.99</v>
      </c>
      <c r="H101" s="27"/>
      <c r="I101" s="26">
        <f>G101*(1-H101)</f>
        <v>37.99</v>
      </c>
      <c r="J101" s="26"/>
      <c r="K101" s="9"/>
      <c r="L101" s="26">
        <f t="shared" si="17"/>
        <v>0</v>
      </c>
      <c r="M101" s="22"/>
      <c r="N101" s="10"/>
      <c r="S101" s="12"/>
    </row>
    <row r="102" spans="1:19" ht="13.05" customHeight="1" thickBot="1" x14ac:dyDescent="0.35">
      <c r="A102" s="22"/>
      <c r="B102" s="22"/>
      <c r="C102" s="24"/>
      <c r="D102" s="24"/>
      <c r="E102" s="24"/>
      <c r="F102" s="24"/>
      <c r="G102" s="26"/>
      <c r="H102" s="26"/>
      <c r="I102" s="26"/>
      <c r="J102" s="26"/>
      <c r="K102" s="29"/>
      <c r="L102" s="26"/>
      <c r="M102" s="22"/>
      <c r="N102" s="12"/>
    </row>
    <row r="103" spans="1:19" ht="13.05" customHeight="1" thickBot="1" x14ac:dyDescent="0.35">
      <c r="A103" s="12"/>
      <c r="C103" s="65" t="s">
        <v>187</v>
      </c>
      <c r="D103" s="66"/>
      <c r="E103" s="66"/>
      <c r="F103" s="67"/>
      <c r="G103" s="16" t="s">
        <v>19</v>
      </c>
      <c r="H103" s="16" t="s">
        <v>20</v>
      </c>
      <c r="I103" s="16" t="s">
        <v>191</v>
      </c>
      <c r="J103" s="16"/>
      <c r="K103" s="17" t="s">
        <v>9</v>
      </c>
      <c r="L103" s="16" t="s">
        <v>6</v>
      </c>
    </row>
    <row r="104" spans="1:19" ht="13.05" customHeight="1" thickBot="1" x14ac:dyDescent="0.35">
      <c r="C104" s="18" t="s">
        <v>24</v>
      </c>
      <c r="D104" s="19" t="s">
        <v>18</v>
      </c>
      <c r="E104" s="19" t="s">
        <v>5</v>
      </c>
      <c r="F104" s="20" t="s">
        <v>57</v>
      </c>
      <c r="G104" s="16" t="s">
        <v>7</v>
      </c>
      <c r="H104" s="16" t="s">
        <v>21</v>
      </c>
      <c r="I104" s="16" t="s">
        <v>7</v>
      </c>
      <c r="J104" s="16"/>
      <c r="K104" s="21" t="s">
        <v>10</v>
      </c>
      <c r="L104" s="16" t="s">
        <v>7</v>
      </c>
      <c r="M104" s="22"/>
      <c r="P104"/>
    </row>
    <row r="105" spans="1:19" ht="13.05" customHeight="1" x14ac:dyDescent="0.3">
      <c r="C105" s="24" t="s">
        <v>25</v>
      </c>
      <c r="D105" s="25" t="s">
        <v>98</v>
      </c>
      <c r="E105" s="25" t="s">
        <v>52</v>
      </c>
      <c r="F105" s="24" t="s">
        <v>58</v>
      </c>
      <c r="G105" s="26">
        <v>12.99</v>
      </c>
      <c r="H105" s="27"/>
      <c r="I105" s="26">
        <f t="shared" ref="I105:I110" si="18">G105*(1-H105)</f>
        <v>12.99</v>
      </c>
      <c r="J105" s="26"/>
      <c r="K105" s="9"/>
      <c r="L105" s="26">
        <f>K105*I105</f>
        <v>0</v>
      </c>
      <c r="M105" s="22"/>
      <c r="P105" s="22"/>
      <c r="Q105"/>
    </row>
    <row r="106" spans="1:19" ht="13.05" customHeight="1" x14ac:dyDescent="0.3">
      <c r="C106" s="24" t="s">
        <v>26</v>
      </c>
      <c r="D106" s="24" t="s">
        <v>98</v>
      </c>
      <c r="E106" s="24" t="s">
        <v>53</v>
      </c>
      <c r="F106" s="24" t="s">
        <v>59</v>
      </c>
      <c r="G106" s="26">
        <v>12.99</v>
      </c>
      <c r="H106" s="27"/>
      <c r="I106" s="26">
        <f t="shared" si="18"/>
        <v>12.99</v>
      </c>
      <c r="J106" s="26"/>
      <c r="K106" s="9"/>
      <c r="L106" s="26">
        <f t="shared" ref="L106:L111" si="19">K106*I106</f>
        <v>0</v>
      </c>
      <c r="M106" s="22"/>
      <c r="Q106" s="28"/>
    </row>
    <row r="107" spans="1:19" ht="13.05" customHeight="1" x14ac:dyDescent="0.3">
      <c r="C107" s="24" t="s">
        <v>27</v>
      </c>
      <c r="D107" s="24" t="s">
        <v>98</v>
      </c>
      <c r="E107" s="24" t="s">
        <v>54</v>
      </c>
      <c r="F107" s="24" t="s">
        <v>60</v>
      </c>
      <c r="G107" s="26">
        <v>12.99</v>
      </c>
      <c r="H107" s="27"/>
      <c r="I107" s="26">
        <f t="shared" si="18"/>
        <v>12.99</v>
      </c>
      <c r="J107" s="26"/>
      <c r="K107" s="9"/>
      <c r="L107" s="26">
        <f t="shared" si="19"/>
        <v>0</v>
      </c>
      <c r="M107" s="22"/>
      <c r="Q107" s="28"/>
      <c r="R107"/>
    </row>
    <row r="108" spans="1:19" ht="13.05" customHeight="1" x14ac:dyDescent="0.3">
      <c r="A108"/>
      <c r="C108" s="24" t="s">
        <v>28</v>
      </c>
      <c r="D108" s="24" t="s">
        <v>98</v>
      </c>
      <c r="E108" s="24" t="s">
        <v>55</v>
      </c>
      <c r="F108" s="24" t="s">
        <v>61</v>
      </c>
      <c r="G108" s="26">
        <v>12.99</v>
      </c>
      <c r="H108" s="27"/>
      <c r="I108" s="26">
        <f t="shared" si="18"/>
        <v>12.99</v>
      </c>
      <c r="J108" s="26"/>
      <c r="K108" s="9"/>
      <c r="L108" s="26">
        <f t="shared" si="19"/>
        <v>0</v>
      </c>
      <c r="M108" s="22"/>
      <c r="O108" s="12"/>
      <c r="Q108" s="28"/>
    </row>
    <row r="109" spans="1:19" ht="13.05" customHeight="1" x14ac:dyDescent="0.3">
      <c r="C109" s="24" t="s">
        <v>29</v>
      </c>
      <c r="D109" s="24" t="s">
        <v>98</v>
      </c>
      <c r="E109" s="24" t="s">
        <v>56</v>
      </c>
      <c r="F109" s="24" t="s">
        <v>62</v>
      </c>
      <c r="G109" s="26">
        <v>12.99</v>
      </c>
      <c r="H109" s="27"/>
      <c r="I109" s="26">
        <f t="shared" si="18"/>
        <v>12.99</v>
      </c>
      <c r="J109" s="26"/>
      <c r="K109" s="9"/>
      <c r="L109" s="26">
        <f t="shared" si="19"/>
        <v>0</v>
      </c>
      <c r="M109" s="22"/>
      <c r="Q109" s="28"/>
      <c r="R109"/>
    </row>
    <row r="110" spans="1:19" ht="13.05" customHeight="1" x14ac:dyDescent="0.3">
      <c r="C110" s="24" t="s">
        <v>67</v>
      </c>
      <c r="D110" s="24" t="s">
        <v>99</v>
      </c>
      <c r="E110" s="24" t="s">
        <v>63</v>
      </c>
      <c r="F110" s="24" t="s">
        <v>44</v>
      </c>
      <c r="G110" s="26">
        <v>16.989999999999998</v>
      </c>
      <c r="H110" s="27"/>
      <c r="I110" s="26">
        <f t="shared" si="18"/>
        <v>16.989999999999998</v>
      </c>
      <c r="J110" s="26"/>
      <c r="K110" s="9"/>
      <c r="L110" s="26">
        <f t="shared" si="19"/>
        <v>0</v>
      </c>
      <c r="M110" s="22"/>
      <c r="P110"/>
      <c r="Q110"/>
    </row>
    <row r="111" spans="1:19" ht="13.05" customHeight="1" x14ac:dyDescent="0.3">
      <c r="C111" s="24" t="s">
        <v>30</v>
      </c>
      <c r="D111" s="24" t="s">
        <v>99</v>
      </c>
      <c r="E111" s="24" t="s">
        <v>43</v>
      </c>
      <c r="F111" s="24" t="s">
        <v>45</v>
      </c>
      <c r="G111" s="26">
        <v>16.989999999999998</v>
      </c>
      <c r="H111" s="27"/>
      <c r="I111" s="26">
        <f>G111*(1-H111)</f>
        <v>16.989999999999998</v>
      </c>
      <c r="J111" s="26"/>
      <c r="K111" s="9"/>
      <c r="L111" s="26">
        <f t="shared" si="19"/>
        <v>0</v>
      </c>
      <c r="M111" s="22"/>
    </row>
    <row r="112" spans="1:19" ht="13.05" customHeight="1" x14ac:dyDescent="0.3">
      <c r="C112" s="24" t="s">
        <v>31</v>
      </c>
      <c r="D112" s="24" t="s">
        <v>99</v>
      </c>
      <c r="E112" s="24" t="s">
        <v>64</v>
      </c>
      <c r="F112" s="24" t="s">
        <v>46</v>
      </c>
      <c r="G112" s="26">
        <v>16.989999999999998</v>
      </c>
      <c r="H112" s="27"/>
      <c r="I112" s="26">
        <f>G112*(1-H112)</f>
        <v>16.989999999999998</v>
      </c>
      <c r="J112" s="26"/>
      <c r="K112" s="9"/>
      <c r="L112" s="26">
        <f>K112*I112</f>
        <v>0</v>
      </c>
      <c r="M112" s="22"/>
    </row>
    <row r="113" spans="1:19" ht="13.05" customHeight="1" x14ac:dyDescent="0.3">
      <c r="C113" s="24" t="s">
        <v>32</v>
      </c>
      <c r="D113" s="24" t="s">
        <v>99</v>
      </c>
      <c r="E113" s="24" t="s">
        <v>65</v>
      </c>
      <c r="F113" s="24" t="s">
        <v>68</v>
      </c>
      <c r="G113" s="26">
        <v>16.989999999999998</v>
      </c>
      <c r="H113" s="27"/>
      <c r="I113" s="26">
        <f>G113*(1-H113)</f>
        <v>16.989999999999998</v>
      </c>
      <c r="J113" s="26"/>
      <c r="K113" s="9"/>
      <c r="L113" s="26">
        <f t="shared" ref="L113:L114" si="20">K113*I113</f>
        <v>0</v>
      </c>
      <c r="M113" s="22"/>
      <c r="P113"/>
      <c r="S113" s="12"/>
    </row>
    <row r="114" spans="1:19" ht="13.05" customHeight="1" x14ac:dyDescent="0.3">
      <c r="C114" s="24" t="s">
        <v>33</v>
      </c>
      <c r="D114" s="24" t="s">
        <v>99</v>
      </c>
      <c r="E114" s="24" t="s">
        <v>66</v>
      </c>
      <c r="F114" s="24" t="s">
        <v>69</v>
      </c>
      <c r="G114" s="26">
        <v>16.989999999999998</v>
      </c>
      <c r="H114" s="27"/>
      <c r="I114" s="26">
        <f>G114*(1-H114)</f>
        <v>16.989999999999998</v>
      </c>
      <c r="J114" s="26"/>
      <c r="K114" s="9"/>
      <c r="L114" s="26">
        <f t="shared" si="20"/>
        <v>0</v>
      </c>
      <c r="M114" s="22"/>
      <c r="S114" s="12"/>
    </row>
    <row r="115" spans="1:19" ht="13.05" customHeight="1" thickBot="1" x14ac:dyDescent="0.35">
      <c r="A115" s="22"/>
      <c r="B115" s="22"/>
      <c r="C115" s="24"/>
      <c r="D115" s="24"/>
      <c r="E115" s="24"/>
      <c r="F115" s="24"/>
      <c r="G115" s="26"/>
      <c r="H115" s="26"/>
      <c r="I115" s="26"/>
      <c r="J115" s="26"/>
      <c r="K115" s="29"/>
      <c r="L115" s="26"/>
      <c r="M115" s="22"/>
      <c r="N115" s="12"/>
      <c r="O115"/>
    </row>
    <row r="116" spans="1:19" ht="13.05" customHeight="1" thickBot="1" x14ac:dyDescent="0.35">
      <c r="A116" s="12"/>
      <c r="C116" s="65" t="s">
        <v>101</v>
      </c>
      <c r="D116" s="66"/>
      <c r="E116" s="66"/>
      <c r="F116" s="67"/>
      <c r="G116" s="16" t="s">
        <v>19</v>
      </c>
      <c r="H116" s="16" t="s">
        <v>20</v>
      </c>
      <c r="I116" s="16" t="s">
        <v>191</v>
      </c>
      <c r="J116" s="16"/>
      <c r="K116" s="17" t="s">
        <v>9</v>
      </c>
      <c r="L116" s="16" t="s">
        <v>6</v>
      </c>
      <c r="O116"/>
    </row>
    <row r="117" spans="1:19" ht="13.05" customHeight="1" thickBot="1" x14ac:dyDescent="0.35">
      <c r="C117" s="18" t="s">
        <v>24</v>
      </c>
      <c r="D117" s="19" t="s">
        <v>18</v>
      </c>
      <c r="E117" s="19" t="s">
        <v>74</v>
      </c>
      <c r="F117" s="20" t="s">
        <v>75</v>
      </c>
      <c r="G117" s="16" t="s">
        <v>7</v>
      </c>
      <c r="H117" s="16" t="s">
        <v>21</v>
      </c>
      <c r="I117" s="16" t="s">
        <v>7</v>
      </c>
      <c r="J117" s="16"/>
      <c r="K117" s="21" t="s">
        <v>10</v>
      </c>
      <c r="L117" s="16" t="s">
        <v>7</v>
      </c>
      <c r="M117" s="22"/>
      <c r="P117"/>
    </row>
    <row r="118" spans="1:19" ht="13.05" customHeight="1" x14ac:dyDescent="0.3">
      <c r="C118" s="24" t="s">
        <v>17</v>
      </c>
      <c r="D118" s="25" t="s">
        <v>100</v>
      </c>
      <c r="E118" s="25" t="s">
        <v>76</v>
      </c>
      <c r="F118" s="24" t="s">
        <v>81</v>
      </c>
      <c r="G118" s="26">
        <v>9.99</v>
      </c>
      <c r="H118" s="27"/>
      <c r="I118" s="26">
        <f t="shared" ref="I118:I122" si="21">G118*(1-H118)</f>
        <v>9.99</v>
      </c>
      <c r="J118" s="26"/>
      <c r="K118" s="9"/>
      <c r="L118" s="26">
        <f>K118*I118</f>
        <v>0</v>
      </c>
      <c r="M118" s="22"/>
      <c r="P118" s="22"/>
      <c r="Q118"/>
    </row>
    <row r="119" spans="1:19" ht="13.05" customHeight="1" x14ac:dyDescent="0.3">
      <c r="C119" s="24" t="s">
        <v>0</v>
      </c>
      <c r="D119" s="24" t="s">
        <v>100</v>
      </c>
      <c r="E119" s="24" t="s">
        <v>77</v>
      </c>
      <c r="F119" s="24" t="s">
        <v>82</v>
      </c>
      <c r="G119" s="26">
        <v>9.99</v>
      </c>
      <c r="H119" s="27"/>
      <c r="I119" s="26">
        <f t="shared" si="21"/>
        <v>9.99</v>
      </c>
      <c r="J119" s="26"/>
      <c r="K119" s="9"/>
      <c r="L119" s="26">
        <f t="shared" ref="L119:L122" si="22">K119*I119</f>
        <v>0</v>
      </c>
      <c r="M119" s="22"/>
      <c r="Q119" s="28"/>
    </row>
    <row r="120" spans="1:19" ht="13.05" customHeight="1" x14ac:dyDescent="0.3">
      <c r="C120" s="24" t="s">
        <v>1</v>
      </c>
      <c r="D120" s="24" t="s">
        <v>100</v>
      </c>
      <c r="E120" s="24" t="s">
        <v>78</v>
      </c>
      <c r="F120" s="24" t="s">
        <v>83</v>
      </c>
      <c r="G120" s="26">
        <v>9.99</v>
      </c>
      <c r="H120" s="27"/>
      <c r="I120" s="26">
        <f t="shared" si="21"/>
        <v>9.99</v>
      </c>
      <c r="J120" s="26"/>
      <c r="K120" s="9"/>
      <c r="L120" s="26">
        <f t="shared" si="22"/>
        <v>0</v>
      </c>
      <c r="M120" s="22"/>
      <c r="Q120" s="28"/>
      <c r="R120"/>
    </row>
    <row r="121" spans="1:19" ht="13.05" customHeight="1" x14ac:dyDescent="0.3">
      <c r="A121"/>
      <c r="C121" s="24" t="s">
        <v>2</v>
      </c>
      <c r="D121" s="24" t="s">
        <v>100</v>
      </c>
      <c r="E121" s="24" t="s">
        <v>79</v>
      </c>
      <c r="F121" s="24" t="s">
        <v>84</v>
      </c>
      <c r="G121" s="26">
        <v>9.99</v>
      </c>
      <c r="H121" s="27"/>
      <c r="I121" s="26">
        <f t="shared" si="21"/>
        <v>9.99</v>
      </c>
      <c r="J121" s="26"/>
      <c r="K121" s="9"/>
      <c r="L121" s="26">
        <f t="shared" si="22"/>
        <v>0</v>
      </c>
      <c r="M121" s="22"/>
      <c r="O121" s="12"/>
      <c r="Q121" s="28"/>
    </row>
    <row r="122" spans="1:19" ht="13.05" customHeight="1" x14ac:dyDescent="0.3">
      <c r="C122" s="24" t="s">
        <v>3</v>
      </c>
      <c r="D122" s="24" t="s">
        <v>100</v>
      </c>
      <c r="E122" s="24" t="s">
        <v>80</v>
      </c>
      <c r="F122" s="24" t="s">
        <v>85</v>
      </c>
      <c r="G122" s="26">
        <v>9.99</v>
      </c>
      <c r="H122" s="27"/>
      <c r="I122" s="26">
        <f t="shared" si="21"/>
        <v>9.99</v>
      </c>
      <c r="J122" s="26"/>
      <c r="K122" s="9"/>
      <c r="L122" s="26">
        <f t="shared" si="22"/>
        <v>0</v>
      </c>
      <c r="M122" s="22"/>
      <c r="Q122" s="28"/>
      <c r="R122"/>
    </row>
    <row r="123" spans="1:19" ht="13.05" customHeight="1" x14ac:dyDescent="0.3">
      <c r="A123" s="22"/>
      <c r="B123" s="22"/>
      <c r="C123" s="24"/>
      <c r="D123" s="24"/>
      <c r="E123" s="24"/>
      <c r="F123" s="24"/>
      <c r="G123" s="26"/>
      <c r="H123" s="26"/>
      <c r="I123" s="26"/>
      <c r="J123" s="26"/>
      <c r="K123" s="29"/>
      <c r="L123" s="26"/>
      <c r="M123" s="22"/>
      <c r="N123" s="12"/>
    </row>
    <row r="124" spans="1:19" ht="13.05" customHeight="1" thickBot="1" x14ac:dyDescent="0.35">
      <c r="C124" s="24"/>
      <c r="D124" s="24"/>
      <c r="E124" s="24"/>
      <c r="F124" s="24"/>
      <c r="G124" s="26"/>
      <c r="H124" s="26"/>
      <c r="I124" s="26"/>
      <c r="J124" s="26"/>
      <c r="K124" s="29"/>
      <c r="L124" s="26"/>
      <c r="M124" s="22"/>
      <c r="N124" s="22"/>
    </row>
    <row r="125" spans="1:19" ht="13.05" customHeight="1" thickBot="1" x14ac:dyDescent="0.35">
      <c r="C125" s="30" t="s">
        <v>12</v>
      </c>
      <c r="D125" s="31"/>
      <c r="E125" s="31"/>
      <c r="F125" s="32"/>
      <c r="G125" s="26"/>
      <c r="H125" s="26"/>
      <c r="I125" s="26"/>
      <c r="J125" s="26"/>
      <c r="K125" s="33" t="s">
        <v>11</v>
      </c>
      <c r="L125" s="26"/>
      <c r="M125" s="22"/>
      <c r="N125" s="22"/>
    </row>
    <row r="126" spans="1:19" ht="13.05" customHeight="1" x14ac:dyDescent="0.3">
      <c r="C126" s="34" t="s">
        <v>218</v>
      </c>
      <c r="D126" s="34"/>
      <c r="E126" s="34"/>
      <c r="F126" s="24"/>
      <c r="G126" s="26"/>
      <c r="H126" s="26"/>
      <c r="I126" s="26">
        <v>4</v>
      </c>
      <c r="J126" s="26"/>
      <c r="K126" s="33">
        <f>SUM(K66:K71)+SUM(K92:K101)+SUM(K27:K36)</f>
        <v>0</v>
      </c>
      <c r="L126" s="26">
        <f>K126*I126</f>
        <v>0</v>
      </c>
      <c r="M126" s="22"/>
      <c r="N126" s="22"/>
    </row>
    <row r="127" spans="1:19" ht="13.05" customHeight="1" x14ac:dyDescent="0.3">
      <c r="C127" s="34" t="s">
        <v>108</v>
      </c>
      <c r="D127" s="34"/>
      <c r="E127" s="34"/>
      <c r="F127" s="24"/>
      <c r="G127" s="26"/>
      <c r="H127" s="26"/>
      <c r="I127" s="26">
        <v>0</v>
      </c>
      <c r="J127" s="26"/>
      <c r="K127" s="33">
        <f>K126</f>
        <v>0</v>
      </c>
      <c r="L127" s="26">
        <f t="shared" ref="L127" si="23">K127*I127</f>
        <v>0</v>
      </c>
      <c r="M127" s="22"/>
      <c r="N127" s="17"/>
    </row>
    <row r="128" spans="1:19" ht="13.05" customHeight="1" x14ac:dyDescent="0.3">
      <c r="C128" s="34" t="s">
        <v>107</v>
      </c>
      <c r="D128" s="34"/>
      <c r="E128" s="34"/>
      <c r="F128" s="24"/>
      <c r="G128" s="26"/>
      <c r="H128" s="26"/>
      <c r="I128" s="26">
        <v>2</v>
      </c>
      <c r="J128" s="26"/>
      <c r="K128" s="33">
        <f>K126</f>
        <v>0</v>
      </c>
      <c r="L128" s="26">
        <f t="shared" ref="L128:L129" si="24">K128*I128</f>
        <v>0</v>
      </c>
      <c r="M128" s="22"/>
      <c r="N128" s="17" t="s">
        <v>16</v>
      </c>
    </row>
    <row r="129" spans="1:19" ht="13.05" customHeight="1" x14ac:dyDescent="0.3">
      <c r="C129" s="35" t="s">
        <v>109</v>
      </c>
      <c r="D129" s="35"/>
      <c r="E129" s="35"/>
      <c r="F129" s="35"/>
      <c r="G129" s="26"/>
      <c r="H129" s="26"/>
      <c r="I129" s="26">
        <v>4</v>
      </c>
      <c r="J129" s="26"/>
      <c r="K129" s="33">
        <f>K126</f>
        <v>0</v>
      </c>
      <c r="L129" s="26">
        <f t="shared" si="24"/>
        <v>0</v>
      </c>
      <c r="N129" s="2"/>
    </row>
    <row r="130" spans="1:19" ht="13.05" customHeight="1" x14ac:dyDescent="0.3">
      <c r="C130" s="35"/>
      <c r="D130" s="35"/>
      <c r="E130" s="35"/>
      <c r="F130" s="12"/>
      <c r="G130" s="26"/>
      <c r="H130" s="26"/>
      <c r="I130" s="26"/>
      <c r="J130" s="26"/>
      <c r="K130" s="26"/>
      <c r="L130" s="26"/>
    </row>
    <row r="131" spans="1:19" ht="12" customHeight="1" thickBot="1" x14ac:dyDescent="0.35">
      <c r="C131" s="35"/>
      <c r="D131" s="35"/>
      <c r="E131" s="35"/>
      <c r="F131" s="35"/>
      <c r="G131" s="36"/>
      <c r="H131" s="36"/>
      <c r="I131" s="36"/>
      <c r="J131" s="36"/>
      <c r="K131" s="29"/>
      <c r="L131" s="36"/>
    </row>
    <row r="132" spans="1:19" s="37" customFormat="1" ht="30" thickBot="1" x14ac:dyDescent="0.35">
      <c r="C132" s="59" t="s">
        <v>14</v>
      </c>
      <c r="D132" s="60"/>
      <c r="E132" s="60"/>
      <c r="F132" s="60"/>
      <c r="G132" s="38"/>
      <c r="H132" s="38"/>
      <c r="I132" s="61"/>
      <c r="J132" s="61"/>
      <c r="K132" s="57">
        <f>SUM(L24:L130)</f>
        <v>0</v>
      </c>
      <c r="L132" s="58"/>
    </row>
    <row r="133" spans="1:19" s="39" customFormat="1" ht="13.2" x14ac:dyDescent="0.3">
      <c r="A133" s="13"/>
      <c r="B133" s="13"/>
      <c r="C133" s="13"/>
      <c r="D133" s="13"/>
      <c r="E133" s="13"/>
      <c r="F133" s="13"/>
      <c r="K133" s="29"/>
      <c r="M133" s="13"/>
      <c r="N133" s="13"/>
      <c r="O133" s="13"/>
      <c r="P133" s="13"/>
      <c r="Q133" s="13"/>
      <c r="R133" s="13"/>
      <c r="S133" s="13"/>
    </row>
    <row r="134" spans="1:19" s="39" customFormat="1" ht="13.2" x14ac:dyDescent="0.3">
      <c r="A134" s="13"/>
      <c r="B134" s="13"/>
      <c r="C134" s="13"/>
      <c r="D134" s="13"/>
      <c r="E134" s="13"/>
      <c r="F134" s="13"/>
      <c r="K134" s="29"/>
      <c r="M134" s="13"/>
      <c r="N134" s="13"/>
      <c r="O134" s="13"/>
      <c r="P134" s="13"/>
      <c r="Q134" s="13"/>
      <c r="R134" s="13"/>
      <c r="S134" s="13"/>
    </row>
    <row r="135" spans="1:19" s="39" customFormat="1" ht="13.2" x14ac:dyDescent="0.3">
      <c r="A135" s="13"/>
      <c r="B135" s="13"/>
      <c r="C135" s="13"/>
      <c r="D135" s="13"/>
      <c r="E135" s="13"/>
      <c r="F135" s="13"/>
      <c r="K135" s="29"/>
      <c r="M135" s="13"/>
      <c r="N135" s="13"/>
      <c r="O135" s="13"/>
      <c r="P135" s="13"/>
      <c r="Q135" s="13"/>
      <c r="R135" s="13"/>
      <c r="S135" s="13"/>
    </row>
    <row r="136" spans="1:19" s="39" customFormat="1" ht="13.2" x14ac:dyDescent="0.3">
      <c r="A136" s="13"/>
      <c r="B136" s="13"/>
      <c r="C136" s="13"/>
      <c r="D136" s="13"/>
      <c r="E136" s="13"/>
      <c r="F136" s="13"/>
      <c r="K136" s="29"/>
      <c r="M136" s="13"/>
      <c r="N136" s="13"/>
      <c r="O136" s="13"/>
      <c r="P136" s="13"/>
      <c r="Q136" s="13"/>
      <c r="R136" s="13"/>
      <c r="S136" s="13"/>
    </row>
    <row r="137" spans="1:19" s="39" customFormat="1" ht="13.2" x14ac:dyDescent="0.3">
      <c r="A137" s="13"/>
      <c r="B137" s="13"/>
      <c r="C137" s="13"/>
      <c r="D137" s="13"/>
      <c r="E137" s="13"/>
      <c r="F137" s="13"/>
      <c r="K137" s="29"/>
      <c r="M137" s="13"/>
      <c r="N137" s="13"/>
      <c r="O137" s="13"/>
      <c r="P137" s="13"/>
      <c r="Q137" s="13"/>
      <c r="R137" s="13"/>
      <c r="S137" s="13"/>
    </row>
    <row r="138" spans="1:19" s="39" customFormat="1" ht="13.2" x14ac:dyDescent="0.3">
      <c r="A138" s="13"/>
      <c r="B138" s="13"/>
      <c r="C138" s="13"/>
      <c r="D138" s="13"/>
      <c r="E138" s="13"/>
      <c r="F138" s="13"/>
      <c r="K138" s="29"/>
      <c r="M138" s="13"/>
      <c r="N138" s="13"/>
      <c r="O138" s="13"/>
      <c r="P138" s="13"/>
      <c r="Q138" s="13"/>
      <c r="R138" s="13"/>
      <c r="S138" s="13"/>
    </row>
    <row r="139" spans="1:19" s="39" customFormat="1" ht="13.2" x14ac:dyDescent="0.3">
      <c r="A139" s="13"/>
      <c r="B139" s="13"/>
      <c r="C139" s="13"/>
      <c r="D139" s="13"/>
      <c r="E139" s="13"/>
      <c r="F139" s="13"/>
      <c r="K139" s="29"/>
      <c r="M139" s="13"/>
      <c r="N139" s="13"/>
      <c r="O139" s="13"/>
      <c r="P139" s="13"/>
      <c r="Q139" s="13"/>
      <c r="R139" s="13"/>
      <c r="S139" s="13"/>
    </row>
    <row r="140" spans="1:19" s="39" customFormat="1" ht="13.2" x14ac:dyDescent="0.3">
      <c r="A140" s="13"/>
      <c r="B140" s="13"/>
      <c r="C140" s="13"/>
      <c r="D140" s="13"/>
      <c r="E140" s="13"/>
      <c r="F140" s="13"/>
      <c r="K140" s="29"/>
      <c r="M140" s="13"/>
      <c r="N140" s="13"/>
      <c r="O140" s="13"/>
      <c r="P140" s="13"/>
      <c r="Q140" s="13"/>
      <c r="R140" s="13"/>
      <c r="S140" s="13"/>
    </row>
    <row r="141" spans="1:19" s="39" customFormat="1" ht="13.2" x14ac:dyDescent="0.3">
      <c r="A141" s="13"/>
      <c r="B141" s="13"/>
      <c r="C141" s="13"/>
      <c r="D141" s="13"/>
      <c r="E141" s="13"/>
      <c r="F141" s="13"/>
      <c r="K141" s="29"/>
      <c r="M141" s="13"/>
      <c r="N141" s="13"/>
      <c r="O141" s="13"/>
      <c r="P141" s="13"/>
      <c r="Q141" s="13"/>
      <c r="R141" s="13"/>
      <c r="S141" s="13"/>
    </row>
    <row r="142" spans="1:19" s="39" customFormat="1" ht="13.2" x14ac:dyDescent="0.3">
      <c r="A142" s="13"/>
      <c r="B142" s="13"/>
      <c r="C142" s="13"/>
      <c r="D142" s="13"/>
      <c r="E142" s="13"/>
      <c r="F142" s="13"/>
      <c r="K142" s="29"/>
      <c r="M142" s="13"/>
      <c r="N142" s="13"/>
      <c r="O142" s="13"/>
      <c r="P142" s="13"/>
      <c r="Q142" s="13"/>
      <c r="R142" s="13"/>
      <c r="S142" s="13"/>
    </row>
    <row r="143" spans="1:19" s="39" customFormat="1" ht="13.2" x14ac:dyDescent="0.3">
      <c r="A143" s="13"/>
      <c r="B143" s="13"/>
      <c r="C143" s="13"/>
      <c r="D143" s="13"/>
      <c r="E143" s="13"/>
      <c r="F143" s="13"/>
      <c r="K143" s="29"/>
      <c r="M143" s="13"/>
      <c r="N143" s="13"/>
      <c r="O143" s="13"/>
      <c r="P143" s="13"/>
      <c r="Q143" s="13"/>
      <c r="R143" s="13"/>
      <c r="S143" s="13"/>
    </row>
    <row r="144" spans="1:19" s="39" customFormat="1" ht="13.2" x14ac:dyDescent="0.3">
      <c r="A144" s="13"/>
      <c r="B144" s="13"/>
      <c r="C144" s="13"/>
      <c r="D144" s="13"/>
      <c r="E144" s="13"/>
      <c r="F144" s="13"/>
      <c r="K144" s="29"/>
      <c r="M144" s="13"/>
      <c r="N144" s="13"/>
      <c r="O144" s="13"/>
      <c r="P144" s="13"/>
      <c r="Q144" s="13"/>
      <c r="R144" s="13"/>
      <c r="S144" s="13"/>
    </row>
    <row r="145" spans="1:19" s="39" customFormat="1" ht="13.2" x14ac:dyDescent="0.3">
      <c r="A145" s="13"/>
      <c r="B145" s="13"/>
      <c r="C145" s="13"/>
      <c r="D145" s="13"/>
      <c r="E145" s="13"/>
      <c r="F145" s="13"/>
      <c r="K145" s="29"/>
      <c r="M145" s="13"/>
      <c r="N145" s="13"/>
      <c r="O145" s="13"/>
      <c r="P145" s="13"/>
      <c r="Q145" s="13"/>
      <c r="R145" s="13"/>
      <c r="S145" s="13"/>
    </row>
    <row r="146" spans="1:19" s="39" customFormat="1" ht="13.2" x14ac:dyDescent="0.3">
      <c r="A146" s="13"/>
      <c r="B146" s="13"/>
      <c r="C146" s="13"/>
      <c r="D146" s="13"/>
      <c r="E146" s="13"/>
      <c r="F146" s="13"/>
      <c r="K146" s="29"/>
      <c r="M146" s="13"/>
      <c r="N146" s="13"/>
      <c r="O146" s="13"/>
      <c r="P146" s="13"/>
      <c r="Q146" s="13"/>
      <c r="R146" s="13"/>
      <c r="S146" s="13"/>
    </row>
    <row r="147" spans="1:19" s="39" customFormat="1" ht="13.2" x14ac:dyDescent="0.3">
      <c r="A147" s="13"/>
      <c r="B147" s="13"/>
      <c r="C147" s="13"/>
      <c r="D147" s="13"/>
      <c r="E147" s="13"/>
      <c r="F147" s="13"/>
      <c r="K147" s="29"/>
      <c r="M147" s="13"/>
      <c r="N147" s="13"/>
      <c r="O147" s="13"/>
      <c r="P147" s="13"/>
      <c r="Q147" s="13"/>
      <c r="R147" s="13"/>
      <c r="S147" s="13"/>
    </row>
    <row r="148" spans="1:19" s="39" customFormat="1" ht="13.2" x14ac:dyDescent="0.3">
      <c r="A148" s="13"/>
      <c r="B148" s="13"/>
      <c r="C148" s="13"/>
      <c r="D148" s="13"/>
      <c r="E148" s="13"/>
      <c r="F148" s="13"/>
      <c r="K148" s="29"/>
      <c r="M148" s="13"/>
      <c r="N148" s="13"/>
      <c r="O148" s="13"/>
      <c r="P148" s="13"/>
      <c r="Q148" s="13"/>
      <c r="R148" s="13"/>
      <c r="S148" s="13"/>
    </row>
    <row r="149" spans="1:19" s="39" customFormat="1" ht="13.2" x14ac:dyDescent="0.3">
      <c r="A149" s="13"/>
      <c r="B149" s="13"/>
      <c r="C149" s="13"/>
      <c r="D149" s="13"/>
      <c r="E149" s="13"/>
      <c r="F149" s="13"/>
      <c r="K149" s="29"/>
      <c r="M149" s="13"/>
      <c r="N149" s="13"/>
      <c r="O149" s="13"/>
      <c r="P149" s="13"/>
      <c r="Q149" s="13"/>
      <c r="R149" s="13"/>
      <c r="S149" s="13"/>
    </row>
    <row r="150" spans="1:19" s="39" customFormat="1" ht="13.2" x14ac:dyDescent="0.3">
      <c r="A150" s="13"/>
      <c r="B150" s="13"/>
      <c r="C150" s="13"/>
      <c r="D150" s="13"/>
      <c r="E150" s="13"/>
      <c r="F150" s="13"/>
      <c r="K150" s="29"/>
      <c r="M150" s="13"/>
      <c r="N150" s="13"/>
      <c r="O150" s="13"/>
      <c r="P150" s="13"/>
      <c r="Q150" s="13"/>
      <c r="R150" s="13"/>
      <c r="S150" s="13"/>
    </row>
    <row r="151" spans="1:19" s="39" customFormat="1" ht="13.2" x14ac:dyDescent="0.3">
      <c r="A151" s="13"/>
      <c r="B151" s="13"/>
      <c r="C151" s="13"/>
      <c r="D151" s="13"/>
      <c r="E151" s="13"/>
      <c r="F151" s="13"/>
      <c r="K151" s="29"/>
      <c r="M151" s="13"/>
      <c r="N151" s="13"/>
      <c r="O151" s="13"/>
      <c r="P151" s="13"/>
      <c r="Q151" s="13"/>
      <c r="R151" s="13"/>
      <c r="S151" s="13"/>
    </row>
    <row r="152" spans="1:19" s="39" customFormat="1" ht="13.2" x14ac:dyDescent="0.3">
      <c r="A152" s="13"/>
      <c r="B152" s="13"/>
      <c r="C152" s="13"/>
      <c r="D152" s="13"/>
      <c r="E152" s="13"/>
      <c r="F152" s="13"/>
      <c r="K152" s="29"/>
      <c r="M152" s="13"/>
      <c r="N152" s="13"/>
      <c r="O152" s="13"/>
      <c r="P152" s="13"/>
      <c r="Q152" s="13"/>
      <c r="R152" s="13"/>
      <c r="S152" s="13"/>
    </row>
    <row r="153" spans="1:19" s="39" customFormat="1" ht="13.2" x14ac:dyDescent="0.3">
      <c r="A153" s="13"/>
      <c r="B153" s="13"/>
      <c r="C153" s="13"/>
      <c r="D153" s="13"/>
      <c r="E153" s="13"/>
      <c r="F153" s="13"/>
      <c r="K153" s="29"/>
      <c r="M153" s="13"/>
      <c r="N153" s="13"/>
      <c r="O153" s="13"/>
      <c r="P153" s="13"/>
      <c r="Q153" s="13"/>
      <c r="R153" s="13"/>
      <c r="S153" s="13"/>
    </row>
    <row r="154" spans="1:19" s="39" customFormat="1" ht="13.2" x14ac:dyDescent="0.3">
      <c r="A154" s="13"/>
      <c r="B154" s="13"/>
      <c r="C154" s="13"/>
      <c r="D154" s="13"/>
      <c r="E154" s="13"/>
      <c r="F154" s="13"/>
      <c r="K154" s="29"/>
      <c r="M154" s="13"/>
      <c r="N154" s="13"/>
      <c r="O154" s="13"/>
      <c r="P154" s="13"/>
      <c r="Q154" s="13"/>
      <c r="R154" s="13"/>
      <c r="S154" s="13"/>
    </row>
    <row r="155" spans="1:19" s="39" customFormat="1" ht="13.2" x14ac:dyDescent="0.3">
      <c r="A155" s="13"/>
      <c r="B155" s="13"/>
      <c r="C155" s="13"/>
      <c r="D155" s="13"/>
      <c r="E155" s="13"/>
      <c r="F155" s="13"/>
      <c r="K155" s="29"/>
      <c r="M155" s="13"/>
      <c r="N155" s="13"/>
      <c r="O155" s="13"/>
      <c r="P155" s="13"/>
      <c r="Q155" s="13"/>
      <c r="R155" s="13"/>
      <c r="S155" s="13"/>
    </row>
    <row r="156" spans="1:19" s="39" customFormat="1" ht="13.2" x14ac:dyDescent="0.3">
      <c r="A156" s="13"/>
      <c r="B156" s="13"/>
      <c r="C156" s="13"/>
      <c r="D156" s="13"/>
      <c r="E156" s="13"/>
      <c r="F156" s="13"/>
      <c r="K156" s="29"/>
      <c r="M156" s="13"/>
      <c r="N156" s="13"/>
      <c r="O156" s="13"/>
      <c r="P156" s="13"/>
      <c r="Q156" s="13"/>
      <c r="R156" s="13"/>
      <c r="S156" s="13"/>
    </row>
    <row r="157" spans="1:19" s="39" customFormat="1" ht="13.2" x14ac:dyDescent="0.3">
      <c r="A157" s="13"/>
      <c r="B157" s="13"/>
      <c r="C157" s="13"/>
      <c r="D157" s="13"/>
      <c r="E157" s="13"/>
      <c r="F157" s="13"/>
      <c r="K157" s="29"/>
      <c r="M157" s="13"/>
      <c r="N157" s="13"/>
      <c r="O157" s="13"/>
      <c r="P157" s="13"/>
      <c r="Q157" s="13"/>
      <c r="R157" s="13"/>
      <c r="S157" s="13"/>
    </row>
    <row r="158" spans="1:19" s="39" customFormat="1" ht="13.2" x14ac:dyDescent="0.3">
      <c r="A158" s="13"/>
      <c r="B158" s="13"/>
      <c r="C158" s="13"/>
      <c r="D158" s="13"/>
      <c r="E158" s="13"/>
      <c r="F158" s="13"/>
      <c r="K158" s="29"/>
      <c r="M158" s="13"/>
      <c r="N158" s="13"/>
      <c r="O158" s="13"/>
      <c r="P158" s="13"/>
      <c r="Q158" s="13"/>
      <c r="R158" s="13"/>
      <c r="S158" s="13"/>
    </row>
    <row r="159" spans="1:19" s="39" customFormat="1" ht="13.2" x14ac:dyDescent="0.3">
      <c r="A159" s="13"/>
      <c r="B159" s="13"/>
      <c r="C159" s="13"/>
      <c r="D159" s="13"/>
      <c r="E159" s="13"/>
      <c r="F159" s="13"/>
      <c r="K159" s="29"/>
      <c r="M159" s="13"/>
      <c r="N159" s="13"/>
      <c r="O159" s="13"/>
      <c r="P159" s="13"/>
      <c r="Q159" s="13"/>
      <c r="R159" s="13"/>
      <c r="S159" s="13"/>
    </row>
    <row r="160" spans="1:19" s="39" customFormat="1" ht="13.2" x14ac:dyDescent="0.3">
      <c r="A160" s="13"/>
      <c r="B160" s="13"/>
      <c r="C160" s="13"/>
      <c r="D160" s="13"/>
      <c r="E160" s="13"/>
      <c r="F160" s="13"/>
      <c r="K160" s="29"/>
      <c r="M160" s="13"/>
      <c r="N160" s="13"/>
      <c r="O160" s="13"/>
      <c r="P160" s="13"/>
      <c r="Q160" s="13"/>
      <c r="R160" s="13"/>
      <c r="S160" s="13"/>
    </row>
    <row r="161" spans="1:19" s="39" customFormat="1" ht="13.2" x14ac:dyDescent="0.3">
      <c r="A161" s="13"/>
      <c r="B161" s="13"/>
      <c r="C161" s="13"/>
      <c r="D161" s="13"/>
      <c r="E161" s="13"/>
      <c r="F161" s="13"/>
      <c r="K161" s="29"/>
      <c r="M161" s="13"/>
      <c r="N161" s="13"/>
      <c r="O161" s="13"/>
      <c r="P161" s="13"/>
      <c r="Q161" s="13"/>
      <c r="R161" s="13"/>
      <c r="S161" s="13"/>
    </row>
    <row r="162" spans="1:19" s="39" customFormat="1" ht="13.2" x14ac:dyDescent="0.3">
      <c r="A162" s="13"/>
      <c r="B162" s="13"/>
      <c r="C162" s="13"/>
      <c r="D162" s="13"/>
      <c r="E162" s="13"/>
      <c r="F162" s="13"/>
      <c r="K162" s="29"/>
      <c r="M162" s="13"/>
      <c r="N162" s="13"/>
      <c r="O162" s="13"/>
      <c r="P162" s="13"/>
      <c r="Q162" s="13"/>
      <c r="R162" s="13"/>
      <c r="S162" s="13"/>
    </row>
    <row r="163" spans="1:19" s="39" customFormat="1" ht="13.2" x14ac:dyDescent="0.3">
      <c r="A163" s="13"/>
      <c r="B163" s="13"/>
      <c r="C163" s="13"/>
      <c r="D163" s="13"/>
      <c r="E163" s="13"/>
      <c r="F163" s="13"/>
      <c r="K163" s="29"/>
      <c r="M163" s="13"/>
      <c r="N163" s="13"/>
      <c r="O163" s="13"/>
      <c r="P163" s="13"/>
      <c r="Q163" s="13"/>
      <c r="R163" s="13"/>
      <c r="S163" s="13"/>
    </row>
    <row r="164" spans="1:19" s="39" customFormat="1" ht="13.2" x14ac:dyDescent="0.3">
      <c r="A164" s="13"/>
      <c r="B164" s="13"/>
      <c r="C164" s="13"/>
      <c r="D164" s="13"/>
      <c r="E164" s="13"/>
      <c r="F164" s="13"/>
      <c r="K164" s="29"/>
      <c r="M164" s="13"/>
      <c r="N164" s="13"/>
      <c r="O164" s="13"/>
      <c r="P164" s="13"/>
      <c r="Q164" s="13"/>
      <c r="R164" s="13"/>
      <c r="S164" s="13"/>
    </row>
    <row r="165" spans="1:19" s="39" customFormat="1" ht="13.2" x14ac:dyDescent="0.3">
      <c r="A165" s="13"/>
      <c r="B165" s="13"/>
      <c r="C165" s="13"/>
      <c r="D165" s="13"/>
      <c r="E165" s="13"/>
      <c r="F165" s="13"/>
      <c r="K165" s="29"/>
      <c r="M165" s="13"/>
      <c r="N165" s="13"/>
      <c r="O165" s="13"/>
      <c r="P165" s="13"/>
      <c r="Q165" s="13"/>
      <c r="R165" s="13"/>
      <c r="S165" s="13"/>
    </row>
    <row r="166" spans="1:19" s="39" customFormat="1" ht="13.2" x14ac:dyDescent="0.3">
      <c r="A166" s="13"/>
      <c r="B166" s="13"/>
      <c r="C166" s="13"/>
      <c r="D166" s="13"/>
      <c r="E166" s="13"/>
      <c r="F166" s="13"/>
      <c r="K166" s="29"/>
      <c r="M166" s="13"/>
      <c r="N166" s="13"/>
      <c r="O166" s="13"/>
      <c r="P166" s="13"/>
      <c r="Q166" s="13"/>
      <c r="R166" s="13"/>
      <c r="S166" s="13"/>
    </row>
    <row r="167" spans="1:19" s="39" customFormat="1" ht="13.2" x14ac:dyDescent="0.3">
      <c r="A167" s="13"/>
      <c r="B167" s="13"/>
      <c r="C167" s="13"/>
      <c r="D167" s="13"/>
      <c r="E167" s="13"/>
      <c r="F167" s="13"/>
      <c r="K167" s="29"/>
      <c r="M167" s="13"/>
      <c r="N167" s="13"/>
      <c r="O167" s="13"/>
      <c r="P167" s="13"/>
      <c r="Q167" s="13"/>
      <c r="R167" s="13"/>
      <c r="S167" s="13"/>
    </row>
    <row r="168" spans="1:19" s="39" customFormat="1" ht="13.2" x14ac:dyDescent="0.3">
      <c r="A168" s="13"/>
      <c r="B168" s="13"/>
      <c r="C168" s="13"/>
      <c r="D168" s="13"/>
      <c r="E168" s="13"/>
      <c r="F168" s="13"/>
      <c r="K168" s="29"/>
      <c r="M168" s="13"/>
      <c r="N168" s="13"/>
      <c r="O168" s="13"/>
      <c r="P168" s="13"/>
      <c r="Q168" s="13"/>
      <c r="R168" s="13"/>
      <c r="S168" s="13"/>
    </row>
    <row r="169" spans="1:19" s="39" customFormat="1" ht="13.2" x14ac:dyDescent="0.3">
      <c r="A169" s="13"/>
      <c r="B169" s="13"/>
      <c r="C169" s="13"/>
      <c r="D169" s="13"/>
      <c r="E169" s="13"/>
      <c r="F169" s="13"/>
      <c r="K169" s="29"/>
      <c r="M169" s="13"/>
      <c r="N169" s="13"/>
      <c r="O169" s="13"/>
      <c r="P169" s="13"/>
      <c r="Q169" s="13"/>
      <c r="R169" s="13"/>
      <c r="S169" s="13"/>
    </row>
    <row r="170" spans="1:19" s="39" customFormat="1" ht="13.2" x14ac:dyDescent="0.3">
      <c r="A170" s="13"/>
      <c r="B170" s="13"/>
      <c r="C170" s="13"/>
      <c r="D170" s="13"/>
      <c r="E170" s="13"/>
      <c r="F170" s="13"/>
      <c r="K170" s="29"/>
      <c r="M170" s="13"/>
      <c r="N170" s="13"/>
      <c r="O170" s="13"/>
      <c r="P170" s="13"/>
      <c r="Q170" s="13"/>
      <c r="R170" s="13"/>
      <c r="S170" s="13"/>
    </row>
    <row r="171" spans="1:19" s="39" customFormat="1" ht="13.2" x14ac:dyDescent="0.3">
      <c r="A171" s="13"/>
      <c r="B171" s="13"/>
      <c r="C171" s="13"/>
      <c r="D171" s="13"/>
      <c r="E171" s="13"/>
      <c r="F171" s="13"/>
      <c r="K171" s="29"/>
      <c r="M171" s="13"/>
      <c r="N171" s="13"/>
      <c r="O171" s="13"/>
      <c r="P171" s="13"/>
      <c r="Q171" s="13"/>
      <c r="R171" s="13"/>
      <c r="S171" s="13"/>
    </row>
    <row r="172" spans="1:19" s="39" customFormat="1" ht="13.2" x14ac:dyDescent="0.3">
      <c r="A172" s="13"/>
      <c r="B172" s="13"/>
      <c r="C172" s="13"/>
      <c r="D172" s="13"/>
      <c r="E172" s="13"/>
      <c r="F172" s="13"/>
      <c r="K172" s="29"/>
      <c r="M172" s="13"/>
      <c r="N172" s="13"/>
      <c r="O172" s="13"/>
      <c r="P172" s="13"/>
      <c r="Q172" s="13"/>
      <c r="R172" s="13"/>
      <c r="S172" s="13"/>
    </row>
    <row r="173" spans="1:19" s="39" customFormat="1" ht="13.2" x14ac:dyDescent="0.3">
      <c r="A173" s="13"/>
      <c r="B173" s="13"/>
      <c r="C173" s="13"/>
      <c r="D173" s="13"/>
      <c r="E173" s="13"/>
      <c r="F173" s="13"/>
      <c r="K173" s="29"/>
      <c r="M173" s="13"/>
      <c r="N173" s="13"/>
      <c r="O173" s="13"/>
      <c r="P173" s="13"/>
      <c r="Q173" s="13"/>
      <c r="R173" s="13"/>
      <c r="S173" s="13"/>
    </row>
    <row r="174" spans="1:19" s="39" customFormat="1" ht="13.2" x14ac:dyDescent="0.3">
      <c r="A174" s="13"/>
      <c r="B174" s="13"/>
      <c r="C174" s="13"/>
      <c r="D174" s="13"/>
      <c r="E174" s="13"/>
      <c r="F174" s="13"/>
      <c r="K174" s="29"/>
      <c r="M174" s="13"/>
      <c r="N174" s="13"/>
      <c r="O174" s="13"/>
      <c r="P174" s="13"/>
      <c r="Q174" s="13"/>
      <c r="R174" s="13"/>
      <c r="S174" s="13"/>
    </row>
    <row r="175" spans="1:19" s="39" customFormat="1" ht="13.2" x14ac:dyDescent="0.3">
      <c r="A175" s="13"/>
      <c r="B175" s="13"/>
      <c r="C175" s="13"/>
      <c r="D175" s="13"/>
      <c r="E175" s="13"/>
      <c r="F175" s="13"/>
      <c r="K175" s="29"/>
      <c r="M175" s="13"/>
      <c r="N175" s="13"/>
      <c r="O175" s="13"/>
      <c r="P175" s="13"/>
      <c r="Q175" s="13"/>
      <c r="R175" s="13"/>
      <c r="S175" s="13"/>
    </row>
    <row r="176" spans="1:19" s="39" customFormat="1" ht="13.2" x14ac:dyDescent="0.3">
      <c r="A176" s="13"/>
      <c r="B176" s="13"/>
      <c r="C176" s="13"/>
      <c r="D176" s="13"/>
      <c r="E176" s="13"/>
      <c r="F176" s="13"/>
      <c r="K176" s="29"/>
      <c r="M176" s="13"/>
      <c r="N176" s="13"/>
      <c r="O176" s="13"/>
      <c r="P176" s="13"/>
      <c r="Q176" s="13"/>
      <c r="R176" s="13"/>
      <c r="S176" s="13"/>
    </row>
    <row r="177" spans="1:19" s="39" customFormat="1" ht="13.2" x14ac:dyDescent="0.3">
      <c r="A177" s="13"/>
      <c r="B177" s="13"/>
      <c r="C177" s="13"/>
      <c r="D177" s="13"/>
      <c r="E177" s="13"/>
      <c r="F177" s="13"/>
      <c r="K177" s="29"/>
      <c r="M177" s="13"/>
      <c r="N177" s="13"/>
      <c r="O177" s="13"/>
      <c r="P177" s="13"/>
      <c r="Q177" s="13"/>
      <c r="R177" s="13"/>
      <c r="S177" s="13"/>
    </row>
    <row r="178" spans="1:19" s="39" customFormat="1" ht="13.2" x14ac:dyDescent="0.3">
      <c r="A178" s="13"/>
      <c r="B178" s="13"/>
      <c r="C178" s="13"/>
      <c r="D178" s="13"/>
      <c r="E178" s="13"/>
      <c r="F178" s="13"/>
      <c r="K178" s="29"/>
      <c r="M178" s="13"/>
      <c r="N178" s="13"/>
      <c r="O178" s="13"/>
      <c r="P178" s="13"/>
      <c r="Q178" s="13"/>
      <c r="R178" s="13"/>
      <c r="S178" s="13"/>
    </row>
    <row r="179" spans="1:19" s="39" customFormat="1" ht="13.2" x14ac:dyDescent="0.3">
      <c r="A179" s="13"/>
      <c r="B179" s="13"/>
      <c r="C179" s="13"/>
      <c r="D179" s="13"/>
      <c r="E179" s="13"/>
      <c r="F179" s="13"/>
      <c r="K179" s="29"/>
      <c r="M179" s="13"/>
      <c r="N179" s="13"/>
      <c r="O179" s="13"/>
      <c r="P179" s="13"/>
      <c r="Q179" s="13"/>
      <c r="R179" s="13"/>
      <c r="S179" s="13"/>
    </row>
    <row r="180" spans="1:19" s="39" customFormat="1" ht="13.2" x14ac:dyDescent="0.3">
      <c r="A180" s="13"/>
      <c r="B180" s="13"/>
      <c r="C180" s="13"/>
      <c r="D180" s="13"/>
      <c r="E180" s="13"/>
      <c r="F180" s="13"/>
      <c r="K180" s="29"/>
      <c r="M180" s="13"/>
      <c r="N180" s="13"/>
      <c r="O180" s="13"/>
      <c r="P180" s="13"/>
      <c r="Q180" s="13"/>
      <c r="R180" s="13"/>
      <c r="S180" s="13"/>
    </row>
    <row r="181" spans="1:19" s="39" customFormat="1" ht="13.2" x14ac:dyDescent="0.3">
      <c r="A181" s="13"/>
      <c r="B181" s="13"/>
      <c r="C181" s="13"/>
      <c r="D181" s="13"/>
      <c r="E181" s="13"/>
      <c r="F181" s="13"/>
      <c r="K181" s="29"/>
      <c r="M181" s="13"/>
      <c r="N181" s="13"/>
      <c r="O181" s="13"/>
      <c r="P181" s="13"/>
      <c r="Q181" s="13"/>
      <c r="R181" s="13"/>
      <c r="S181" s="13"/>
    </row>
    <row r="182" spans="1:19" s="39" customFormat="1" ht="13.2" x14ac:dyDescent="0.3">
      <c r="A182" s="13"/>
      <c r="B182" s="13"/>
      <c r="C182" s="13"/>
      <c r="D182" s="13"/>
      <c r="E182" s="13"/>
      <c r="F182" s="13"/>
      <c r="K182" s="29"/>
      <c r="M182" s="13"/>
      <c r="N182" s="13"/>
      <c r="O182" s="13"/>
      <c r="P182" s="13"/>
      <c r="Q182" s="13"/>
      <c r="R182" s="13"/>
      <c r="S182" s="13"/>
    </row>
    <row r="183" spans="1:19" s="39" customFormat="1" ht="13.2" x14ac:dyDescent="0.3">
      <c r="A183" s="13"/>
      <c r="B183" s="13"/>
      <c r="C183" s="13"/>
      <c r="D183" s="13"/>
      <c r="E183" s="13"/>
      <c r="F183" s="13"/>
      <c r="K183" s="29"/>
      <c r="M183" s="13"/>
      <c r="N183" s="13"/>
      <c r="O183" s="13"/>
      <c r="P183" s="13"/>
      <c r="Q183" s="13"/>
      <c r="R183" s="13"/>
      <c r="S183" s="13"/>
    </row>
    <row r="184" spans="1:19" s="39" customFormat="1" ht="13.2" x14ac:dyDescent="0.3">
      <c r="A184" s="13"/>
      <c r="B184" s="13"/>
      <c r="C184" s="13"/>
      <c r="D184" s="13"/>
      <c r="E184" s="13"/>
      <c r="F184" s="13"/>
      <c r="K184" s="29"/>
      <c r="M184" s="13"/>
      <c r="N184" s="13"/>
      <c r="O184" s="13"/>
      <c r="P184" s="13"/>
      <c r="Q184" s="13"/>
      <c r="R184" s="13"/>
      <c r="S184" s="13"/>
    </row>
    <row r="185" spans="1:19" s="39" customFormat="1" ht="13.2" x14ac:dyDescent="0.3">
      <c r="A185" s="13"/>
      <c r="B185" s="13"/>
      <c r="C185" s="13"/>
      <c r="D185" s="13"/>
      <c r="E185" s="13"/>
      <c r="F185" s="13"/>
      <c r="K185" s="29"/>
      <c r="M185" s="13"/>
      <c r="N185" s="13"/>
      <c r="O185" s="13"/>
      <c r="P185" s="13"/>
      <c r="Q185" s="13"/>
      <c r="R185" s="13"/>
      <c r="S185" s="13"/>
    </row>
    <row r="186" spans="1:19" s="39" customFormat="1" ht="13.2" x14ac:dyDescent="0.3">
      <c r="A186" s="13"/>
      <c r="B186" s="13"/>
      <c r="C186" s="13"/>
      <c r="D186" s="13"/>
      <c r="E186" s="13"/>
      <c r="F186" s="13"/>
      <c r="K186" s="29"/>
      <c r="M186" s="13"/>
      <c r="N186" s="13"/>
      <c r="O186" s="13"/>
      <c r="P186" s="13"/>
      <c r="Q186" s="13"/>
      <c r="R186" s="13"/>
      <c r="S186" s="13"/>
    </row>
    <row r="187" spans="1:19" s="39" customFormat="1" ht="13.2" x14ac:dyDescent="0.3">
      <c r="A187" s="13"/>
      <c r="B187" s="13"/>
      <c r="C187" s="13"/>
      <c r="D187" s="13"/>
      <c r="E187" s="13"/>
      <c r="F187" s="13"/>
      <c r="K187" s="29"/>
      <c r="M187" s="13"/>
      <c r="N187" s="13"/>
      <c r="O187" s="13"/>
      <c r="P187" s="13"/>
      <c r="Q187" s="13"/>
      <c r="R187" s="13"/>
      <c r="S187" s="13"/>
    </row>
  </sheetData>
  <sheetProtection algorithmName="SHA-512" hashValue="xtGoACDWl/siME2G9JSIsy05QeyAFPT9d7HOkuqxZ1DHiwW2kpBqeXqiVodlmjlr7WLH8SqHB12ghiIQdwAO8Q==" saltValue="strS0mHPYCLQaFXrZM5sbQ==" spinCount="100000" sheet="1" objects="1" scenarios="1" selectLockedCells="1"/>
  <mergeCells count="37">
    <mergeCell ref="C73:F73"/>
    <mergeCell ref="C64:F64"/>
    <mergeCell ref="C51:F51"/>
    <mergeCell ref="C82:F82"/>
    <mergeCell ref="C90:F90"/>
    <mergeCell ref="C103:F103"/>
    <mergeCell ref="C116:F116"/>
    <mergeCell ref="K132:L132"/>
    <mergeCell ref="I132:J132"/>
    <mergeCell ref="C132:F132"/>
    <mergeCell ref="C38:F38"/>
    <mergeCell ref="C1:M1"/>
    <mergeCell ref="C2:M2"/>
    <mergeCell ref="C3:M3"/>
    <mergeCell ref="C25:F25"/>
    <mergeCell ref="C8:D8"/>
    <mergeCell ref="E8:J8"/>
    <mergeCell ref="C9:D9"/>
    <mergeCell ref="E9:J9"/>
    <mergeCell ref="C11:D11"/>
    <mergeCell ref="E11:J11"/>
    <mergeCell ref="A19:L20"/>
    <mergeCell ref="A21:L22"/>
    <mergeCell ref="A5:N5"/>
    <mergeCell ref="A6:N6"/>
    <mergeCell ref="C15:D15"/>
    <mergeCell ref="E15:J15"/>
    <mergeCell ref="K15:L17"/>
    <mergeCell ref="C16:D16"/>
    <mergeCell ref="E16:J16"/>
    <mergeCell ref="C17:D17"/>
    <mergeCell ref="E17:J17"/>
    <mergeCell ref="K11:L13"/>
    <mergeCell ref="C12:D12"/>
    <mergeCell ref="E12:J12"/>
    <mergeCell ref="C13:D13"/>
    <mergeCell ref="E13:J13"/>
  </mergeCells>
  <phoneticPr fontId="14" type="noConversion"/>
  <printOptions horizontalCentered="1"/>
  <pageMargins left="3.937007874015748E-2" right="3.937007874015748E-2" top="0.15748031496062992" bottom="0.35433070866141736" header="0" footer="0.31496062992125984"/>
  <pageSetup paperSize="9" scale="50" orientation="portrait" r:id="rId1"/>
  <ignoredErrors>
    <ignoredError sqref="K12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1E4B-90E4-4F7C-973B-B369FA99343D}">
  <sheetPr>
    <pageSetUpPr fitToPage="1"/>
  </sheetPr>
  <dimension ref="A1:S195"/>
  <sheetViews>
    <sheetView showGridLines="0" zoomScale="70" zoomScaleNormal="70" workbookViewId="0">
      <selection activeCell="E17" sqref="E17:J17"/>
    </sheetView>
  </sheetViews>
  <sheetFormatPr defaultColWidth="8.77734375" defaultRowHeight="11.4" x14ac:dyDescent="0.3"/>
  <cols>
    <col min="1" max="2" width="10.77734375" style="13" customWidth="1"/>
    <col min="3" max="3" width="20.77734375" style="13" customWidth="1"/>
    <col min="4" max="4" width="15.88671875" style="13" customWidth="1"/>
    <col min="5" max="5" width="19.44140625" style="13" customWidth="1"/>
    <col min="6" max="6" width="17.5546875" style="13" bestFit="1" customWidth="1"/>
    <col min="7" max="9" width="10.77734375" style="39" customWidth="1"/>
    <col min="10" max="10" width="2.77734375" style="39" customWidth="1"/>
    <col min="11" max="11" width="11.33203125" style="40" customWidth="1"/>
    <col min="12" max="12" width="13.44140625" style="39" bestFit="1" customWidth="1"/>
    <col min="13" max="13" width="2.5546875" style="13" customWidth="1"/>
    <col min="14" max="14" width="38.5546875" style="13" bestFit="1" customWidth="1"/>
    <col min="15" max="16384" width="8.77734375" style="13"/>
  </cols>
  <sheetData>
    <row r="1" spans="1:14" ht="22.2" x14ac:dyDescent="0.3">
      <c r="A1" s="11"/>
      <c r="B1" s="12"/>
      <c r="C1" s="52" t="s">
        <v>23</v>
      </c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22.2" x14ac:dyDescent="0.3">
      <c r="A2" s="11"/>
      <c r="B2" s="12"/>
      <c r="C2" s="52" t="s">
        <v>195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12"/>
    </row>
    <row r="3" spans="1:14" ht="22.2" x14ac:dyDescent="0.3">
      <c r="A3" s="11"/>
      <c r="C3" s="52" t="s">
        <v>214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12"/>
    </row>
    <row r="4" spans="1:14" s="42" customFormat="1" ht="13.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4" s="42" customFormat="1" ht="14.4" customHeight="1" x14ac:dyDescent="0.25">
      <c r="A5" s="53" t="s">
        <v>13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s="42" customFormat="1" ht="14.4" customHeight="1" x14ac:dyDescent="0.25">
      <c r="A6" s="53" t="s">
        <v>15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s="42" customFormat="1" ht="13.8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4" s="42" customFormat="1" ht="18.45" customHeight="1" x14ac:dyDescent="0.25">
      <c r="A8" s="43"/>
      <c r="B8" s="43"/>
      <c r="C8" s="48" t="s">
        <v>199</v>
      </c>
      <c r="D8" s="48"/>
      <c r="E8" s="49"/>
      <c r="F8" s="49"/>
      <c r="G8" s="49"/>
      <c r="H8" s="49"/>
      <c r="I8" s="49"/>
      <c r="J8" s="49"/>
    </row>
    <row r="9" spans="1:14" s="42" customFormat="1" ht="18.45" customHeight="1" x14ac:dyDescent="0.25">
      <c r="A9" s="43"/>
      <c r="B9" s="43"/>
      <c r="C9" s="48" t="s">
        <v>200</v>
      </c>
      <c r="D9" s="48"/>
      <c r="E9" s="49"/>
      <c r="F9" s="49"/>
      <c r="G9" s="49"/>
      <c r="H9" s="49"/>
      <c r="I9" s="49"/>
      <c r="J9" s="49"/>
    </row>
    <row r="10" spans="1:14" s="42" customFormat="1" ht="13.8" x14ac:dyDescent="0.25">
      <c r="A10" s="43"/>
      <c r="B10" s="43"/>
      <c r="C10" s="14"/>
      <c r="D10" s="14"/>
      <c r="E10" s="44"/>
      <c r="F10" s="44"/>
      <c r="G10" s="44"/>
      <c r="H10" s="44"/>
      <c r="I10" s="44"/>
      <c r="J10" s="44"/>
    </row>
    <row r="11" spans="1:14" s="42" customFormat="1" ht="18.45" customHeight="1" x14ac:dyDescent="0.25">
      <c r="A11" s="43"/>
      <c r="B11" s="43"/>
      <c r="C11" s="48" t="s">
        <v>201</v>
      </c>
      <c r="D11" s="48"/>
      <c r="E11" s="49"/>
      <c r="F11" s="49"/>
      <c r="G11" s="49"/>
      <c r="H11" s="49"/>
      <c r="I11" s="49"/>
      <c r="J11" s="49"/>
      <c r="K11" s="51" t="s">
        <v>202</v>
      </c>
      <c r="L11" s="51"/>
    </row>
    <row r="12" spans="1:14" s="42" customFormat="1" ht="18.45" customHeight="1" x14ac:dyDescent="0.25">
      <c r="A12" s="43"/>
      <c r="B12" s="43"/>
      <c r="C12" s="48" t="s">
        <v>203</v>
      </c>
      <c r="D12" s="48"/>
      <c r="E12" s="49"/>
      <c r="F12" s="49"/>
      <c r="G12" s="49"/>
      <c r="H12" s="49"/>
      <c r="I12" s="49"/>
      <c r="J12" s="49"/>
      <c r="K12" s="51"/>
      <c r="L12" s="51"/>
    </row>
    <row r="13" spans="1:14" s="42" customFormat="1" ht="18.45" customHeight="1" x14ac:dyDescent="0.25">
      <c r="A13" s="43"/>
      <c r="B13" s="43"/>
      <c r="C13" s="48" t="s">
        <v>204</v>
      </c>
      <c r="D13" s="48"/>
      <c r="E13" s="49"/>
      <c r="F13" s="49"/>
      <c r="G13" s="49"/>
      <c r="H13" s="49"/>
      <c r="I13" s="49"/>
      <c r="J13" s="49"/>
      <c r="K13" s="51"/>
      <c r="L13" s="51"/>
    </row>
    <row r="14" spans="1:14" s="42" customFormat="1" ht="13.8" x14ac:dyDescent="0.25">
      <c r="A14" s="43"/>
      <c r="B14" s="43"/>
      <c r="C14" s="14"/>
      <c r="D14" s="14"/>
      <c r="E14" s="44"/>
      <c r="F14" s="44"/>
      <c r="G14" s="44"/>
      <c r="H14" s="44"/>
      <c r="I14" s="44"/>
      <c r="J14" s="44"/>
    </row>
    <row r="15" spans="1:14" s="42" customFormat="1" ht="18.45" customHeight="1" x14ac:dyDescent="0.25">
      <c r="A15" s="43"/>
      <c r="B15" s="43"/>
      <c r="C15" s="48" t="s">
        <v>208</v>
      </c>
      <c r="D15" s="48"/>
      <c r="E15" s="49"/>
      <c r="F15" s="49"/>
      <c r="G15" s="49"/>
      <c r="H15" s="49"/>
      <c r="I15" s="49"/>
      <c r="J15" s="49"/>
      <c r="K15" s="50" t="s">
        <v>205</v>
      </c>
      <c r="L15" s="50"/>
    </row>
    <row r="16" spans="1:14" s="42" customFormat="1" ht="18.45" customHeight="1" x14ac:dyDescent="0.25">
      <c r="A16" s="43"/>
      <c r="B16" s="43"/>
      <c r="C16" s="48" t="s">
        <v>209</v>
      </c>
      <c r="D16" s="48"/>
      <c r="E16" s="49"/>
      <c r="F16" s="49"/>
      <c r="G16" s="49"/>
      <c r="H16" s="49"/>
      <c r="I16" s="49"/>
      <c r="J16" s="49"/>
      <c r="K16" s="50"/>
      <c r="L16" s="50"/>
    </row>
    <row r="17" spans="1:18" s="42" customFormat="1" ht="18.45" customHeight="1" x14ac:dyDescent="0.25">
      <c r="A17" s="43"/>
      <c r="B17" s="43"/>
      <c r="C17" s="48" t="s">
        <v>206</v>
      </c>
      <c r="D17" s="48"/>
      <c r="E17" s="49"/>
      <c r="F17" s="49"/>
      <c r="G17" s="49"/>
      <c r="H17" s="49"/>
      <c r="I17" s="49"/>
      <c r="J17" s="49"/>
      <c r="K17" s="50"/>
      <c r="L17" s="50"/>
    </row>
    <row r="18" spans="1:18" s="42" customFormat="1" ht="13.8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8" s="42" customFormat="1" ht="13.5" customHeight="1" x14ac:dyDescent="0.2">
      <c r="A19" s="46" t="s">
        <v>210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5"/>
      <c r="N19" s="45"/>
      <c r="O19" s="45"/>
      <c r="P19" s="45"/>
      <c r="Q19" s="45"/>
    </row>
    <row r="20" spans="1:18" s="42" customFormat="1" ht="16.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5"/>
      <c r="N20" s="45"/>
      <c r="O20" s="45"/>
      <c r="P20" s="45"/>
      <c r="Q20" s="45"/>
    </row>
    <row r="21" spans="1:18" s="42" customFormat="1" ht="13.5" customHeight="1" x14ac:dyDescent="0.2">
      <c r="A21" s="47" t="s">
        <v>207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5"/>
      <c r="N21" s="45"/>
      <c r="O21" s="45"/>
      <c r="P21" s="45"/>
      <c r="Q21" s="45"/>
    </row>
    <row r="22" spans="1:18" s="42" customFormat="1" ht="16.5" customHeight="1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5"/>
      <c r="N22" s="45"/>
      <c r="O22" s="45"/>
      <c r="P22" s="45"/>
      <c r="Q22" s="45"/>
    </row>
    <row r="23" spans="1:18" ht="16.5" customHeight="1" x14ac:dyDescent="0.3">
      <c r="A23" s="12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2"/>
      <c r="Q23" s="12"/>
    </row>
    <row r="24" spans="1:18" ht="16.5" customHeight="1" thickBot="1" x14ac:dyDescent="0.35">
      <c r="A24" s="12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2"/>
      <c r="Q24" s="12"/>
    </row>
    <row r="25" spans="1:18" ht="13.05" customHeight="1" thickBot="1" x14ac:dyDescent="0.35">
      <c r="A25" s="12"/>
      <c r="C25" s="71" t="s">
        <v>213</v>
      </c>
      <c r="D25" s="72"/>
      <c r="E25" s="72"/>
      <c r="F25" s="73"/>
      <c r="G25" s="16" t="s">
        <v>19</v>
      </c>
      <c r="H25" s="16" t="s">
        <v>20</v>
      </c>
      <c r="I25" s="16" t="s">
        <v>191</v>
      </c>
      <c r="J25" s="16"/>
      <c r="K25" s="17" t="s">
        <v>9</v>
      </c>
      <c r="L25" s="16" t="s">
        <v>6</v>
      </c>
    </row>
    <row r="26" spans="1:18" ht="13.05" customHeight="1" thickBot="1" x14ac:dyDescent="0.35">
      <c r="C26" s="18" t="s">
        <v>24</v>
      </c>
      <c r="D26" s="19" t="s">
        <v>18</v>
      </c>
      <c r="E26" s="19" t="s">
        <v>8</v>
      </c>
      <c r="F26" s="20" t="s">
        <v>4</v>
      </c>
      <c r="G26" s="16" t="s">
        <v>7</v>
      </c>
      <c r="H26" s="16" t="s">
        <v>21</v>
      </c>
      <c r="I26" s="16" t="s">
        <v>7</v>
      </c>
      <c r="J26" s="16"/>
      <c r="K26" s="21" t="s">
        <v>10</v>
      </c>
      <c r="L26" s="16" t="s">
        <v>7</v>
      </c>
      <c r="M26" s="22"/>
      <c r="N26" s="23" t="s">
        <v>49</v>
      </c>
      <c r="P26"/>
    </row>
    <row r="27" spans="1:18" ht="13.05" customHeight="1" x14ac:dyDescent="0.3">
      <c r="C27" s="24" t="s">
        <v>25</v>
      </c>
      <c r="D27" s="25" t="s">
        <v>211</v>
      </c>
      <c r="E27" s="25" t="s">
        <v>34</v>
      </c>
      <c r="F27" s="24" t="s">
        <v>39</v>
      </c>
      <c r="G27" s="26">
        <v>14.99</v>
      </c>
      <c r="H27" s="27"/>
      <c r="I27" s="26">
        <f t="shared" ref="I27:I32" si="0">G27*(1-H27)</f>
        <v>14.99</v>
      </c>
      <c r="J27" s="26"/>
      <c r="K27" s="4"/>
      <c r="L27" s="26">
        <f>K27*I27</f>
        <v>0</v>
      </c>
      <c r="M27" s="22"/>
      <c r="N27" s="5"/>
      <c r="P27" s="22"/>
      <c r="Q27" s="28"/>
    </row>
    <row r="28" spans="1:18" ht="13.05" customHeight="1" x14ac:dyDescent="0.3">
      <c r="C28" s="24" t="s">
        <v>26</v>
      </c>
      <c r="D28" s="24" t="s">
        <v>211</v>
      </c>
      <c r="E28" s="24" t="s">
        <v>35</v>
      </c>
      <c r="F28" s="24" t="s">
        <v>40</v>
      </c>
      <c r="G28" s="26">
        <v>14.99</v>
      </c>
      <c r="H28" s="27"/>
      <c r="I28" s="26">
        <f t="shared" si="0"/>
        <v>14.99</v>
      </c>
      <c r="J28" s="26"/>
      <c r="K28" s="4"/>
      <c r="L28" s="26">
        <f t="shared" ref="L28:L33" si="1">K28*I28</f>
        <v>0</v>
      </c>
      <c r="M28" s="22"/>
      <c r="N28" s="5"/>
      <c r="Q28" s="28"/>
    </row>
    <row r="29" spans="1:18" ht="13.05" customHeight="1" x14ac:dyDescent="0.3">
      <c r="C29" s="24" t="s">
        <v>27</v>
      </c>
      <c r="D29" s="24" t="s">
        <v>211</v>
      </c>
      <c r="E29" s="24" t="s">
        <v>36</v>
      </c>
      <c r="F29" s="24" t="s">
        <v>41</v>
      </c>
      <c r="G29" s="26">
        <v>14.99</v>
      </c>
      <c r="H29" s="27"/>
      <c r="I29" s="26">
        <f t="shared" si="0"/>
        <v>14.99</v>
      </c>
      <c r="J29" s="26"/>
      <c r="K29" s="4"/>
      <c r="L29" s="26">
        <f t="shared" si="1"/>
        <v>0</v>
      </c>
      <c r="M29" s="22"/>
      <c r="N29" s="5"/>
      <c r="Q29" s="28"/>
      <c r="R29"/>
    </row>
    <row r="30" spans="1:18" ht="13.05" customHeight="1" x14ac:dyDescent="0.3">
      <c r="A30"/>
      <c r="C30" s="24" t="s">
        <v>28</v>
      </c>
      <c r="D30" s="24" t="s">
        <v>211</v>
      </c>
      <c r="E30" s="24" t="s">
        <v>37</v>
      </c>
      <c r="F30" s="24" t="s">
        <v>42</v>
      </c>
      <c r="G30" s="26">
        <v>14.99</v>
      </c>
      <c r="H30" s="27"/>
      <c r="I30" s="26">
        <f t="shared" si="0"/>
        <v>14.99</v>
      </c>
      <c r="J30" s="26"/>
      <c r="K30" s="4"/>
      <c r="L30" s="26">
        <f t="shared" si="1"/>
        <v>0</v>
      </c>
      <c r="M30" s="22"/>
      <c r="N30" s="5"/>
      <c r="O30" s="12"/>
      <c r="Q30" s="28"/>
    </row>
    <row r="31" spans="1:18" ht="13.05" customHeight="1" x14ac:dyDescent="0.3">
      <c r="C31" s="24" t="s">
        <v>29</v>
      </c>
      <c r="D31" s="24" t="s">
        <v>211</v>
      </c>
      <c r="E31" s="24" t="s">
        <v>38</v>
      </c>
      <c r="F31" s="24" t="s">
        <v>43</v>
      </c>
      <c r="G31" s="26">
        <v>14.99</v>
      </c>
      <c r="H31" s="27"/>
      <c r="I31" s="26">
        <f t="shared" si="0"/>
        <v>14.99</v>
      </c>
      <c r="J31" s="26"/>
      <c r="K31" s="4"/>
      <c r="L31" s="26">
        <f t="shared" si="1"/>
        <v>0</v>
      </c>
      <c r="M31" s="22"/>
      <c r="N31" s="5"/>
      <c r="Q31" s="28"/>
    </row>
    <row r="32" spans="1:18" ht="13.05" customHeight="1" x14ac:dyDescent="0.3">
      <c r="C32" s="24" t="s">
        <v>67</v>
      </c>
      <c r="D32" s="24" t="s">
        <v>212</v>
      </c>
      <c r="E32" s="24"/>
      <c r="F32" s="24" t="s">
        <v>44</v>
      </c>
      <c r="G32" s="26">
        <v>17.989999999999998</v>
      </c>
      <c r="H32" s="27"/>
      <c r="I32" s="26">
        <f t="shared" si="0"/>
        <v>17.989999999999998</v>
      </c>
      <c r="J32" s="26"/>
      <c r="K32" s="4"/>
      <c r="L32" s="26">
        <f t="shared" si="1"/>
        <v>0</v>
      </c>
      <c r="M32" s="22"/>
      <c r="N32" s="5"/>
      <c r="Q32" s="28"/>
    </row>
    <row r="33" spans="1:19" ht="13.05" customHeight="1" x14ac:dyDescent="0.3">
      <c r="C33" s="24" t="s">
        <v>30</v>
      </c>
      <c r="D33" s="24" t="s">
        <v>212</v>
      </c>
      <c r="E33" s="24"/>
      <c r="F33" s="24" t="s">
        <v>45</v>
      </c>
      <c r="G33" s="26">
        <v>17.989999999999998</v>
      </c>
      <c r="H33" s="27"/>
      <c r="I33" s="26">
        <f>G33*(1-H33)</f>
        <v>17.989999999999998</v>
      </c>
      <c r="J33" s="26"/>
      <c r="K33" s="4"/>
      <c r="L33" s="26">
        <f t="shared" si="1"/>
        <v>0</v>
      </c>
      <c r="M33" s="22"/>
      <c r="N33" s="5"/>
    </row>
    <row r="34" spans="1:19" ht="13.05" customHeight="1" x14ac:dyDescent="0.3">
      <c r="C34" s="24" t="s">
        <v>31</v>
      </c>
      <c r="D34" s="24" t="s">
        <v>212</v>
      </c>
      <c r="E34" s="24"/>
      <c r="F34" s="24" t="s">
        <v>46</v>
      </c>
      <c r="G34" s="26">
        <v>17.989999999999998</v>
      </c>
      <c r="H34" s="27"/>
      <c r="I34" s="26">
        <f>G34*(1-H34)</f>
        <v>17.989999999999998</v>
      </c>
      <c r="J34" s="26"/>
      <c r="K34" s="4"/>
      <c r="L34" s="26">
        <f>K34*I34</f>
        <v>0</v>
      </c>
      <c r="M34" s="22"/>
      <c r="N34" s="5"/>
    </row>
    <row r="35" spans="1:19" ht="13.05" customHeight="1" x14ac:dyDescent="0.3">
      <c r="C35" s="24" t="s">
        <v>32</v>
      </c>
      <c r="D35" s="24" t="s">
        <v>212</v>
      </c>
      <c r="E35" s="24"/>
      <c r="F35" s="24" t="s">
        <v>47</v>
      </c>
      <c r="G35" s="26">
        <v>17.989999999999998</v>
      </c>
      <c r="H35" s="27"/>
      <c r="I35" s="26">
        <f>G35*(1-H35)</f>
        <v>17.989999999999998</v>
      </c>
      <c r="J35" s="26"/>
      <c r="K35" s="4"/>
      <c r="L35" s="26">
        <f t="shared" ref="L35:L36" si="2">K35*I35</f>
        <v>0</v>
      </c>
      <c r="M35" s="22"/>
      <c r="N35" s="5"/>
      <c r="S35" s="12"/>
    </row>
    <row r="36" spans="1:19" ht="13.05" customHeight="1" x14ac:dyDescent="0.3">
      <c r="C36" s="24" t="s">
        <v>33</v>
      </c>
      <c r="D36" s="24" t="s">
        <v>212</v>
      </c>
      <c r="E36" s="24"/>
      <c r="F36" s="24" t="s">
        <v>48</v>
      </c>
      <c r="G36" s="26">
        <v>17.989999999999998</v>
      </c>
      <c r="H36" s="27"/>
      <c r="I36" s="26">
        <f>G36*(1-H36)</f>
        <v>17.989999999999998</v>
      </c>
      <c r="J36" s="26"/>
      <c r="K36" s="4"/>
      <c r="L36" s="26">
        <f t="shared" si="2"/>
        <v>0</v>
      </c>
      <c r="M36" s="22"/>
      <c r="N36" s="5"/>
      <c r="Q36"/>
      <c r="S36" s="12"/>
    </row>
    <row r="37" spans="1:19" ht="13.05" customHeight="1" thickBot="1" x14ac:dyDescent="0.35">
      <c r="A37" s="22"/>
      <c r="B37" s="22"/>
      <c r="C37" s="24"/>
      <c r="D37" s="24"/>
      <c r="E37" s="24"/>
      <c r="F37" s="24"/>
      <c r="G37" s="26"/>
      <c r="H37" s="26"/>
      <c r="I37" s="26"/>
      <c r="J37" s="26"/>
      <c r="K37" s="29"/>
      <c r="L37" s="26"/>
      <c r="M37" s="22"/>
      <c r="N37" s="12"/>
    </row>
    <row r="38" spans="1:19" ht="13.05" customHeight="1" thickBot="1" x14ac:dyDescent="0.35">
      <c r="A38" s="12"/>
      <c r="C38" s="71" t="s">
        <v>183</v>
      </c>
      <c r="D38" s="72"/>
      <c r="E38" s="72"/>
      <c r="F38" s="73"/>
      <c r="G38" s="16" t="s">
        <v>19</v>
      </c>
      <c r="H38" s="16" t="s">
        <v>20</v>
      </c>
      <c r="I38" s="16" t="s">
        <v>191</v>
      </c>
      <c r="J38" s="16"/>
      <c r="K38" s="17" t="s">
        <v>9</v>
      </c>
      <c r="L38" s="16" t="s">
        <v>6</v>
      </c>
    </row>
    <row r="39" spans="1:19" ht="13.05" customHeight="1" thickBot="1" x14ac:dyDescent="0.35">
      <c r="C39" s="18" t="s">
        <v>24</v>
      </c>
      <c r="D39" s="19" t="s">
        <v>18</v>
      </c>
      <c r="E39" s="19" t="s">
        <v>8</v>
      </c>
      <c r="F39" s="20" t="s">
        <v>4</v>
      </c>
      <c r="G39" s="16" t="s">
        <v>7</v>
      </c>
      <c r="H39" s="16" t="s">
        <v>21</v>
      </c>
      <c r="I39" s="16" t="s">
        <v>7</v>
      </c>
      <c r="J39" s="16"/>
      <c r="K39" s="21" t="s">
        <v>10</v>
      </c>
      <c r="L39" s="16" t="s">
        <v>7</v>
      </c>
      <c r="M39" s="22"/>
      <c r="P39"/>
    </row>
    <row r="40" spans="1:19" ht="13.05" customHeight="1" x14ac:dyDescent="0.3">
      <c r="C40" s="24" t="s">
        <v>25</v>
      </c>
      <c r="D40" s="25" t="s">
        <v>105</v>
      </c>
      <c r="E40" s="25" t="s">
        <v>34</v>
      </c>
      <c r="F40" s="24" t="s">
        <v>39</v>
      </c>
      <c r="G40" s="26">
        <v>19.989999999999998</v>
      </c>
      <c r="H40" s="27"/>
      <c r="I40" s="26">
        <f t="shared" ref="I40:I45" si="3">G40*(1-H40)</f>
        <v>19.989999999999998</v>
      </c>
      <c r="J40" s="26"/>
      <c r="K40" s="4"/>
      <c r="L40" s="26">
        <f>K40*I40</f>
        <v>0</v>
      </c>
      <c r="M40" s="22"/>
      <c r="P40" s="22"/>
      <c r="Q40" s="28"/>
    </row>
    <row r="41" spans="1:19" ht="13.05" customHeight="1" x14ac:dyDescent="0.3">
      <c r="C41" s="24" t="s">
        <v>26</v>
      </c>
      <c r="D41" s="24" t="s">
        <v>105</v>
      </c>
      <c r="E41" s="24" t="s">
        <v>35</v>
      </c>
      <c r="F41" s="24" t="s">
        <v>40</v>
      </c>
      <c r="G41" s="26">
        <v>19.989999999999998</v>
      </c>
      <c r="H41" s="27"/>
      <c r="I41" s="26">
        <f t="shared" si="3"/>
        <v>19.989999999999998</v>
      </c>
      <c r="J41" s="26"/>
      <c r="K41" s="4"/>
      <c r="L41" s="26">
        <f t="shared" ref="L41:L46" si="4">K41*I41</f>
        <v>0</v>
      </c>
      <c r="M41" s="22"/>
      <c r="Q41" s="28"/>
    </row>
    <row r="42" spans="1:19" ht="13.05" customHeight="1" x14ac:dyDescent="0.3">
      <c r="C42" s="24" t="s">
        <v>27</v>
      </c>
      <c r="D42" s="24" t="s">
        <v>105</v>
      </c>
      <c r="E42" s="24" t="s">
        <v>36</v>
      </c>
      <c r="F42" s="24" t="s">
        <v>41</v>
      </c>
      <c r="G42" s="26">
        <v>19.989999999999998</v>
      </c>
      <c r="H42" s="27"/>
      <c r="I42" s="26">
        <f t="shared" si="3"/>
        <v>19.989999999999998</v>
      </c>
      <c r="J42" s="26"/>
      <c r="K42" s="4"/>
      <c r="L42" s="26">
        <f t="shared" si="4"/>
        <v>0</v>
      </c>
      <c r="M42" s="22"/>
      <c r="Q42" s="28"/>
      <c r="R42"/>
    </row>
    <row r="43" spans="1:19" ht="13.05" customHeight="1" x14ac:dyDescent="0.3">
      <c r="A43"/>
      <c r="C43" s="24" t="s">
        <v>28</v>
      </c>
      <c r="D43" s="24" t="s">
        <v>105</v>
      </c>
      <c r="E43" s="24" t="s">
        <v>37</v>
      </c>
      <c r="F43" s="24" t="s">
        <v>42</v>
      </c>
      <c r="G43" s="26">
        <v>19.989999999999998</v>
      </c>
      <c r="H43" s="27"/>
      <c r="I43" s="26">
        <f t="shared" si="3"/>
        <v>19.989999999999998</v>
      </c>
      <c r="J43" s="26"/>
      <c r="K43" s="4"/>
      <c r="L43" s="26">
        <f t="shared" si="4"/>
        <v>0</v>
      </c>
      <c r="M43" s="22"/>
      <c r="O43" s="12"/>
      <c r="Q43" s="28"/>
    </row>
    <row r="44" spans="1:19" ht="13.05" customHeight="1" x14ac:dyDescent="0.3">
      <c r="C44" s="24" t="s">
        <v>29</v>
      </c>
      <c r="D44" s="24" t="s">
        <v>105</v>
      </c>
      <c r="E44" s="24" t="s">
        <v>38</v>
      </c>
      <c r="F44" s="24" t="s">
        <v>43</v>
      </c>
      <c r="G44" s="26">
        <v>19.989999999999998</v>
      </c>
      <c r="H44" s="27"/>
      <c r="I44" s="26">
        <f t="shared" si="3"/>
        <v>19.989999999999998</v>
      </c>
      <c r="J44" s="26"/>
      <c r="K44" s="4"/>
      <c r="L44" s="26">
        <f t="shared" si="4"/>
        <v>0</v>
      </c>
      <c r="M44" s="22"/>
      <c r="Q44" s="28"/>
      <c r="R44"/>
    </row>
    <row r="45" spans="1:19" ht="13.05" customHeight="1" x14ac:dyDescent="0.3">
      <c r="C45" s="24" t="s">
        <v>67</v>
      </c>
      <c r="D45" s="24" t="s">
        <v>106</v>
      </c>
      <c r="E45" s="24"/>
      <c r="F45" s="24" t="s">
        <v>44</v>
      </c>
      <c r="G45" s="26">
        <v>24.99</v>
      </c>
      <c r="H45" s="27"/>
      <c r="I45" s="26">
        <f t="shared" si="3"/>
        <v>24.99</v>
      </c>
      <c r="J45" s="26"/>
      <c r="K45" s="4"/>
      <c r="L45" s="26">
        <f t="shared" si="4"/>
        <v>0</v>
      </c>
      <c r="M45" s="22"/>
      <c r="Q45"/>
    </row>
    <row r="46" spans="1:19" ht="13.05" customHeight="1" x14ac:dyDescent="0.3">
      <c r="C46" s="24" t="s">
        <v>30</v>
      </c>
      <c r="D46" s="24" t="s">
        <v>106</v>
      </c>
      <c r="E46" s="24"/>
      <c r="F46" s="24" t="s">
        <v>45</v>
      </c>
      <c r="G46" s="26">
        <v>24.99</v>
      </c>
      <c r="H46" s="27"/>
      <c r="I46" s="26">
        <f>G46*(1-H46)</f>
        <v>24.99</v>
      </c>
      <c r="J46" s="26"/>
      <c r="K46" s="4"/>
      <c r="L46" s="26">
        <f t="shared" si="4"/>
        <v>0</v>
      </c>
      <c r="M46" s="22"/>
    </row>
    <row r="47" spans="1:19" ht="13.05" customHeight="1" x14ac:dyDescent="0.3">
      <c r="C47" s="24" t="s">
        <v>31</v>
      </c>
      <c r="D47" s="24" t="s">
        <v>106</v>
      </c>
      <c r="E47" s="24"/>
      <c r="F47" s="24" t="s">
        <v>46</v>
      </c>
      <c r="G47" s="26">
        <v>24.99</v>
      </c>
      <c r="H47" s="27"/>
      <c r="I47" s="26">
        <f>G47*(1-H47)</f>
        <v>24.99</v>
      </c>
      <c r="J47" s="26"/>
      <c r="K47" s="4"/>
      <c r="L47" s="26">
        <f>K47*I47</f>
        <v>0</v>
      </c>
      <c r="M47" s="22"/>
    </row>
    <row r="48" spans="1:19" ht="13.05" customHeight="1" x14ac:dyDescent="0.3">
      <c r="C48" s="24" t="s">
        <v>32</v>
      </c>
      <c r="D48" s="24" t="s">
        <v>106</v>
      </c>
      <c r="E48" s="24"/>
      <c r="F48" s="24" t="s">
        <v>47</v>
      </c>
      <c r="G48" s="26">
        <v>24.99</v>
      </c>
      <c r="H48" s="27"/>
      <c r="I48" s="26">
        <f>G48*(1-H48)</f>
        <v>24.99</v>
      </c>
      <c r="J48" s="26"/>
      <c r="K48" s="4"/>
      <c r="L48" s="26">
        <f t="shared" ref="L48:L49" si="5">K48*I48</f>
        <v>0</v>
      </c>
      <c r="M48" s="22"/>
      <c r="S48" s="12"/>
    </row>
    <row r="49" spans="1:19" ht="13.05" customHeight="1" x14ac:dyDescent="0.3">
      <c r="C49" s="24" t="s">
        <v>33</v>
      </c>
      <c r="D49" s="24" t="s">
        <v>106</v>
      </c>
      <c r="E49" s="24"/>
      <c r="F49" s="24" t="s">
        <v>48</v>
      </c>
      <c r="G49" s="26">
        <v>24.99</v>
      </c>
      <c r="H49" s="27"/>
      <c r="I49" s="26">
        <f>G49*(1-H49)</f>
        <v>24.99</v>
      </c>
      <c r="J49" s="26"/>
      <c r="K49" s="4"/>
      <c r="L49" s="26">
        <f t="shared" si="5"/>
        <v>0</v>
      </c>
      <c r="M49" s="22"/>
      <c r="S49" s="12"/>
    </row>
    <row r="50" spans="1:19" ht="13.05" customHeight="1" thickBot="1" x14ac:dyDescent="0.35">
      <c r="A50" s="22"/>
      <c r="B50" s="22"/>
      <c r="C50" s="24"/>
      <c r="D50" s="24"/>
      <c r="E50" s="24"/>
      <c r="F50" s="24"/>
      <c r="G50" s="26"/>
      <c r="H50" s="26"/>
      <c r="I50" s="26"/>
      <c r="J50" s="26"/>
      <c r="K50" s="29"/>
      <c r="L50" s="26"/>
      <c r="M50" s="22"/>
    </row>
    <row r="51" spans="1:19" ht="13.05" customHeight="1" thickBot="1" x14ac:dyDescent="0.35">
      <c r="A51" s="12"/>
      <c r="C51" s="71" t="s">
        <v>184</v>
      </c>
      <c r="D51" s="72"/>
      <c r="E51" s="72"/>
      <c r="F51" s="73"/>
      <c r="G51" s="16" t="s">
        <v>19</v>
      </c>
      <c r="H51" s="16" t="s">
        <v>20</v>
      </c>
      <c r="I51" s="16" t="s">
        <v>191</v>
      </c>
      <c r="J51" s="16"/>
      <c r="K51" s="17" t="s">
        <v>9</v>
      </c>
      <c r="L51" s="16" t="s">
        <v>6</v>
      </c>
    </row>
    <row r="52" spans="1:19" ht="13.05" customHeight="1" thickBot="1" x14ac:dyDescent="0.35">
      <c r="C52" s="18" t="s">
        <v>24</v>
      </c>
      <c r="D52" s="19" t="s">
        <v>18</v>
      </c>
      <c r="E52" s="19" t="s">
        <v>5</v>
      </c>
      <c r="F52" s="20" t="s">
        <v>57</v>
      </c>
      <c r="G52" s="16" t="s">
        <v>7</v>
      </c>
      <c r="H52" s="16" t="s">
        <v>21</v>
      </c>
      <c r="I52" s="16" t="s">
        <v>7</v>
      </c>
      <c r="J52" s="16"/>
      <c r="K52" s="21" t="s">
        <v>10</v>
      </c>
      <c r="L52" s="16" t="s">
        <v>7</v>
      </c>
      <c r="M52" s="22"/>
      <c r="P52"/>
    </row>
    <row r="53" spans="1:19" ht="13.05" customHeight="1" x14ac:dyDescent="0.3">
      <c r="C53" s="24" t="s">
        <v>25</v>
      </c>
      <c r="D53" s="25" t="s">
        <v>70</v>
      </c>
      <c r="E53" s="25" t="s">
        <v>52</v>
      </c>
      <c r="F53" s="24" t="s">
        <v>58</v>
      </c>
      <c r="G53" s="26">
        <v>12.99</v>
      </c>
      <c r="H53" s="27"/>
      <c r="I53" s="26">
        <f t="shared" ref="I53:I58" si="6">G53*(1-H53)</f>
        <v>12.99</v>
      </c>
      <c r="J53" s="26"/>
      <c r="K53" s="4"/>
      <c r="L53" s="26">
        <f>K53*I53</f>
        <v>0</v>
      </c>
      <c r="M53" s="22"/>
      <c r="P53" s="22"/>
      <c r="Q53" s="28"/>
    </row>
    <row r="54" spans="1:19" ht="13.05" customHeight="1" x14ac:dyDescent="0.3">
      <c r="C54" s="24" t="s">
        <v>26</v>
      </c>
      <c r="D54" s="24" t="s">
        <v>70</v>
      </c>
      <c r="E54" s="24" t="s">
        <v>53</v>
      </c>
      <c r="F54" s="24" t="s">
        <v>59</v>
      </c>
      <c r="G54" s="26">
        <v>12.99</v>
      </c>
      <c r="H54" s="27"/>
      <c r="I54" s="26">
        <f t="shared" si="6"/>
        <v>12.99</v>
      </c>
      <c r="J54" s="26"/>
      <c r="K54" s="4"/>
      <c r="L54" s="26">
        <f t="shared" ref="L54:L59" si="7">K54*I54</f>
        <v>0</v>
      </c>
      <c r="M54" s="22"/>
      <c r="Q54" s="28"/>
    </row>
    <row r="55" spans="1:19" ht="13.05" customHeight="1" x14ac:dyDescent="0.3">
      <c r="C55" s="24" t="s">
        <v>27</v>
      </c>
      <c r="D55" s="24" t="s">
        <v>70</v>
      </c>
      <c r="E55" s="24" t="s">
        <v>54</v>
      </c>
      <c r="F55" s="24" t="s">
        <v>60</v>
      </c>
      <c r="G55" s="26">
        <v>12.99</v>
      </c>
      <c r="H55" s="27"/>
      <c r="I55" s="26">
        <f t="shared" si="6"/>
        <v>12.99</v>
      </c>
      <c r="J55" s="26"/>
      <c r="K55" s="4"/>
      <c r="L55" s="26">
        <f t="shared" si="7"/>
        <v>0</v>
      </c>
      <c r="M55" s="22"/>
      <c r="Q55" s="28"/>
      <c r="R55"/>
    </row>
    <row r="56" spans="1:19" ht="13.05" customHeight="1" x14ac:dyDescent="0.3">
      <c r="A56"/>
      <c r="C56" s="24" t="s">
        <v>28</v>
      </c>
      <c r="D56" s="24" t="s">
        <v>70</v>
      </c>
      <c r="E56" s="24" t="s">
        <v>55</v>
      </c>
      <c r="F56" s="24" t="s">
        <v>61</v>
      </c>
      <c r="G56" s="26">
        <v>12.99</v>
      </c>
      <c r="H56" s="27"/>
      <c r="I56" s="26">
        <f t="shared" si="6"/>
        <v>12.99</v>
      </c>
      <c r="J56" s="26"/>
      <c r="K56" s="4"/>
      <c r="L56" s="26">
        <f t="shared" si="7"/>
        <v>0</v>
      </c>
      <c r="M56" s="22"/>
      <c r="O56" s="12"/>
      <c r="Q56" s="28"/>
    </row>
    <row r="57" spans="1:19" ht="13.05" customHeight="1" x14ac:dyDescent="0.3">
      <c r="C57" s="24" t="s">
        <v>29</v>
      </c>
      <c r="D57" s="24" t="s">
        <v>70</v>
      </c>
      <c r="E57" s="24" t="s">
        <v>56</v>
      </c>
      <c r="F57" s="24" t="s">
        <v>62</v>
      </c>
      <c r="G57" s="26">
        <v>12.99</v>
      </c>
      <c r="H57" s="27"/>
      <c r="I57" s="26">
        <f t="shared" si="6"/>
        <v>12.99</v>
      </c>
      <c r="J57" s="26"/>
      <c r="K57" s="4"/>
      <c r="L57" s="26">
        <f t="shared" si="7"/>
        <v>0</v>
      </c>
      <c r="M57" s="22"/>
      <c r="Q57" s="28"/>
      <c r="R57"/>
    </row>
    <row r="58" spans="1:19" ht="13.05" customHeight="1" x14ac:dyDescent="0.3">
      <c r="C58" s="24" t="s">
        <v>67</v>
      </c>
      <c r="D58" s="24" t="s">
        <v>71</v>
      </c>
      <c r="E58" s="24" t="s">
        <v>63</v>
      </c>
      <c r="F58" s="24" t="s">
        <v>44</v>
      </c>
      <c r="G58" s="26">
        <v>16.989999999999998</v>
      </c>
      <c r="H58" s="27"/>
      <c r="I58" s="26">
        <f t="shared" si="6"/>
        <v>16.989999999999998</v>
      </c>
      <c r="J58" s="26"/>
      <c r="K58" s="4"/>
      <c r="L58" s="26">
        <f t="shared" si="7"/>
        <v>0</v>
      </c>
      <c r="M58" s="22"/>
      <c r="N58"/>
      <c r="Q58"/>
    </row>
    <row r="59" spans="1:19" ht="13.05" customHeight="1" x14ac:dyDescent="0.3">
      <c r="C59" s="24" t="s">
        <v>30</v>
      </c>
      <c r="D59" s="24" t="s">
        <v>71</v>
      </c>
      <c r="E59" s="24" t="s">
        <v>43</v>
      </c>
      <c r="F59" s="24" t="s">
        <v>45</v>
      </c>
      <c r="G59" s="26">
        <v>16.989999999999998</v>
      </c>
      <c r="H59" s="27"/>
      <c r="I59" s="26">
        <f>G59*(1-H59)</f>
        <v>16.989999999999998</v>
      </c>
      <c r="J59" s="26"/>
      <c r="K59" s="4"/>
      <c r="L59" s="26">
        <f t="shared" si="7"/>
        <v>0</v>
      </c>
      <c r="M59" s="22"/>
    </row>
    <row r="60" spans="1:19" ht="13.05" customHeight="1" x14ac:dyDescent="0.3">
      <c r="C60" s="24" t="s">
        <v>31</v>
      </c>
      <c r="D60" s="24" t="s">
        <v>71</v>
      </c>
      <c r="E60" s="24" t="s">
        <v>64</v>
      </c>
      <c r="F60" s="24" t="s">
        <v>46</v>
      </c>
      <c r="G60" s="26">
        <v>16.989999999999998</v>
      </c>
      <c r="H60" s="27"/>
      <c r="I60" s="26">
        <f>G60*(1-H60)</f>
        <v>16.989999999999998</v>
      </c>
      <c r="J60" s="26"/>
      <c r="K60" s="4"/>
      <c r="L60" s="26">
        <f>K60*I60</f>
        <v>0</v>
      </c>
      <c r="M60" s="22"/>
      <c r="N60"/>
    </row>
    <row r="61" spans="1:19" ht="13.05" customHeight="1" x14ac:dyDescent="0.3">
      <c r="C61" s="24" t="s">
        <v>32</v>
      </c>
      <c r="D61" s="24" t="s">
        <v>71</v>
      </c>
      <c r="E61" s="24" t="s">
        <v>65</v>
      </c>
      <c r="F61" s="24" t="s">
        <v>68</v>
      </c>
      <c r="G61" s="26">
        <v>16.989999999999998</v>
      </c>
      <c r="H61" s="27"/>
      <c r="I61" s="26">
        <f>G61*(1-H61)</f>
        <v>16.989999999999998</v>
      </c>
      <c r="J61" s="26"/>
      <c r="K61" s="4"/>
      <c r="L61" s="26">
        <f t="shared" ref="L61:L62" si="8">K61*I61</f>
        <v>0</v>
      </c>
      <c r="M61" s="22"/>
      <c r="S61" s="12"/>
    </row>
    <row r="62" spans="1:19" ht="13.05" customHeight="1" x14ac:dyDescent="0.3">
      <c r="C62" s="24" t="s">
        <v>33</v>
      </c>
      <c r="D62" s="24" t="s">
        <v>71</v>
      </c>
      <c r="E62" s="24" t="s">
        <v>66</v>
      </c>
      <c r="F62" s="24" t="s">
        <v>69</v>
      </c>
      <c r="G62" s="26">
        <v>16.989999999999998</v>
      </c>
      <c r="H62" s="27"/>
      <c r="I62" s="26">
        <f>G62*(1-H62)</f>
        <v>16.989999999999998</v>
      </c>
      <c r="J62" s="26"/>
      <c r="K62" s="4"/>
      <c r="L62" s="26">
        <f t="shared" si="8"/>
        <v>0</v>
      </c>
      <c r="M62" s="22"/>
      <c r="S62" s="12"/>
    </row>
    <row r="63" spans="1:19" ht="13.05" customHeight="1" thickBot="1" x14ac:dyDescent="0.35">
      <c r="A63" s="22"/>
      <c r="B63" s="22"/>
      <c r="C63" s="24"/>
      <c r="D63" s="24"/>
      <c r="E63" s="24"/>
      <c r="F63" s="24"/>
      <c r="G63" s="26"/>
      <c r="H63" s="26"/>
      <c r="I63" s="26"/>
      <c r="J63" s="26"/>
      <c r="K63" s="29"/>
      <c r="L63" s="26"/>
      <c r="M63" s="22"/>
      <c r="N63" s="12"/>
    </row>
    <row r="64" spans="1:19" ht="13.05" customHeight="1" thickBot="1" x14ac:dyDescent="0.35">
      <c r="A64" s="12"/>
      <c r="C64" s="71" t="s">
        <v>216</v>
      </c>
      <c r="D64" s="72"/>
      <c r="E64" s="72"/>
      <c r="F64" s="73"/>
      <c r="G64" s="16" t="s">
        <v>19</v>
      </c>
      <c r="H64" s="16" t="s">
        <v>20</v>
      </c>
      <c r="I64" s="16" t="s">
        <v>191</v>
      </c>
      <c r="J64" s="16"/>
      <c r="K64" s="17" t="s">
        <v>9</v>
      </c>
      <c r="L64" s="16" t="s">
        <v>6</v>
      </c>
    </row>
    <row r="65" spans="1:18" ht="13.05" customHeight="1" thickBot="1" x14ac:dyDescent="0.35">
      <c r="C65" s="18" t="s">
        <v>24</v>
      </c>
      <c r="D65" s="19" t="s">
        <v>18</v>
      </c>
      <c r="E65" s="19" t="s">
        <v>8</v>
      </c>
      <c r="F65" s="20" t="s">
        <v>4</v>
      </c>
      <c r="G65" s="16" t="s">
        <v>7</v>
      </c>
      <c r="H65" s="16" t="s">
        <v>21</v>
      </c>
      <c r="I65" s="16" t="s">
        <v>7</v>
      </c>
      <c r="J65" s="16"/>
      <c r="K65" s="21" t="s">
        <v>10</v>
      </c>
      <c r="L65" s="16" t="s">
        <v>7</v>
      </c>
      <c r="M65" s="22"/>
      <c r="N65" s="23" t="s">
        <v>49</v>
      </c>
      <c r="P65"/>
    </row>
    <row r="66" spans="1:18" ht="13.05" customHeight="1" x14ac:dyDescent="0.3">
      <c r="C66" s="24" t="s">
        <v>146</v>
      </c>
      <c r="D66" s="25" t="s">
        <v>215</v>
      </c>
      <c r="E66" s="25" t="s">
        <v>148</v>
      </c>
      <c r="F66" s="24" t="s">
        <v>160</v>
      </c>
      <c r="G66" s="26">
        <v>17.989999999999998</v>
      </c>
      <c r="H66" s="27"/>
      <c r="I66" s="26">
        <f t="shared" ref="I66:I71" si="9">G66*(1-H66)</f>
        <v>17.989999999999998</v>
      </c>
      <c r="J66" s="26"/>
      <c r="K66" s="4"/>
      <c r="L66" s="26">
        <f>K66*I66</f>
        <v>0</v>
      </c>
      <c r="M66" s="22"/>
      <c r="N66" s="5"/>
      <c r="P66" s="22"/>
      <c r="Q66" s="28"/>
    </row>
    <row r="67" spans="1:18" ht="13.05" customHeight="1" x14ac:dyDescent="0.3">
      <c r="C67" s="24" t="s">
        <v>154</v>
      </c>
      <c r="D67" s="24" t="s">
        <v>215</v>
      </c>
      <c r="E67" s="24" t="s">
        <v>149</v>
      </c>
      <c r="F67" s="24" t="s">
        <v>161</v>
      </c>
      <c r="G67" s="26">
        <v>17.989999999999998</v>
      </c>
      <c r="H67" s="27"/>
      <c r="I67" s="26">
        <f t="shared" si="9"/>
        <v>17.989999999999998</v>
      </c>
      <c r="J67" s="26"/>
      <c r="K67" s="4"/>
      <c r="L67" s="26">
        <f t="shared" ref="L67:L71" si="10">K67*I67</f>
        <v>0</v>
      </c>
      <c r="M67" s="22"/>
      <c r="N67" s="5"/>
      <c r="Q67" s="28"/>
    </row>
    <row r="68" spans="1:18" ht="13.05" customHeight="1" x14ac:dyDescent="0.3">
      <c r="C68" s="24" t="s">
        <v>155</v>
      </c>
      <c r="D68" s="24" t="s">
        <v>215</v>
      </c>
      <c r="E68" s="24" t="s">
        <v>150</v>
      </c>
      <c r="F68" s="24" t="s">
        <v>162</v>
      </c>
      <c r="G68" s="26">
        <v>17.989999999999998</v>
      </c>
      <c r="H68" s="27"/>
      <c r="I68" s="26">
        <f t="shared" si="9"/>
        <v>17.989999999999998</v>
      </c>
      <c r="J68" s="26"/>
      <c r="K68" s="4"/>
      <c r="L68" s="26">
        <f t="shared" si="10"/>
        <v>0</v>
      </c>
      <c r="M68" s="22"/>
      <c r="N68" s="5"/>
      <c r="Q68" s="28"/>
      <c r="R68"/>
    </row>
    <row r="69" spans="1:18" ht="13.05" customHeight="1" x14ac:dyDescent="0.3">
      <c r="A69"/>
      <c r="C69" s="24" t="s">
        <v>156</v>
      </c>
      <c r="D69" s="24" t="s">
        <v>215</v>
      </c>
      <c r="E69" s="24" t="s">
        <v>151</v>
      </c>
      <c r="F69" s="24" t="s">
        <v>163</v>
      </c>
      <c r="G69" s="26">
        <v>17.989999999999998</v>
      </c>
      <c r="H69" s="27"/>
      <c r="I69" s="26">
        <f t="shared" si="9"/>
        <v>17.989999999999998</v>
      </c>
      <c r="J69" s="26"/>
      <c r="K69" s="4"/>
      <c r="L69" s="26">
        <f t="shared" si="10"/>
        <v>0</v>
      </c>
      <c r="M69" s="22"/>
      <c r="N69" s="5"/>
      <c r="O69" s="12"/>
      <c r="Q69" s="28"/>
    </row>
    <row r="70" spans="1:18" ht="13.05" customHeight="1" x14ac:dyDescent="0.3">
      <c r="C70" s="24" t="s">
        <v>157</v>
      </c>
      <c r="D70" s="24" t="s">
        <v>215</v>
      </c>
      <c r="E70" s="24" t="s">
        <v>152</v>
      </c>
      <c r="F70" s="24" t="s">
        <v>164</v>
      </c>
      <c r="G70" s="26">
        <v>17.989999999999998</v>
      </c>
      <c r="H70" s="27"/>
      <c r="I70" s="26">
        <f t="shared" si="9"/>
        <v>17.989999999999998</v>
      </c>
      <c r="J70" s="26"/>
      <c r="K70" s="4"/>
      <c r="L70" s="26">
        <f t="shared" si="10"/>
        <v>0</v>
      </c>
      <c r="M70" s="22"/>
      <c r="N70" s="5"/>
      <c r="Q70" s="28"/>
    </row>
    <row r="71" spans="1:18" ht="13.05" customHeight="1" x14ac:dyDescent="0.3">
      <c r="C71" s="24" t="s">
        <v>158</v>
      </c>
      <c r="D71" s="24" t="s">
        <v>215</v>
      </c>
      <c r="E71" s="24" t="s">
        <v>153</v>
      </c>
      <c r="F71" s="24" t="s">
        <v>165</v>
      </c>
      <c r="G71" s="26">
        <v>17.989999999999998</v>
      </c>
      <c r="H71" s="27"/>
      <c r="I71" s="26">
        <f t="shared" si="9"/>
        <v>17.989999999999998</v>
      </c>
      <c r="J71" s="26"/>
      <c r="K71" s="4"/>
      <c r="L71" s="26">
        <f t="shared" si="10"/>
        <v>0</v>
      </c>
      <c r="M71" s="22"/>
      <c r="N71" s="5"/>
      <c r="Q71" s="28"/>
    </row>
    <row r="72" spans="1:18" ht="13.05" customHeight="1" thickBot="1" x14ac:dyDescent="0.35">
      <c r="A72" s="22"/>
      <c r="B72" s="22"/>
      <c r="C72" s="24"/>
      <c r="D72" s="24"/>
      <c r="E72" s="24"/>
      <c r="F72" s="24"/>
      <c r="G72" s="26"/>
      <c r="H72" s="26"/>
      <c r="I72" s="26"/>
      <c r="J72" s="26"/>
      <c r="K72" s="29"/>
      <c r="L72" s="26"/>
      <c r="M72" s="22"/>
      <c r="N72" s="12"/>
    </row>
    <row r="73" spans="1:18" ht="13.05" customHeight="1" thickBot="1" x14ac:dyDescent="0.35">
      <c r="A73" s="12"/>
      <c r="C73" s="71" t="s">
        <v>185</v>
      </c>
      <c r="D73" s="72"/>
      <c r="E73" s="72"/>
      <c r="F73" s="73"/>
      <c r="G73" s="16" t="s">
        <v>19</v>
      </c>
      <c r="H73" s="16" t="s">
        <v>20</v>
      </c>
      <c r="I73" s="16" t="s">
        <v>191</v>
      </c>
      <c r="J73" s="16"/>
      <c r="K73" s="17" t="s">
        <v>9</v>
      </c>
      <c r="L73" s="16" t="s">
        <v>6</v>
      </c>
    </row>
    <row r="74" spans="1:18" ht="13.05" customHeight="1" thickBot="1" x14ac:dyDescent="0.35">
      <c r="C74" s="18" t="s">
        <v>24</v>
      </c>
      <c r="D74" s="19" t="s">
        <v>18</v>
      </c>
      <c r="E74" s="19" t="s">
        <v>8</v>
      </c>
      <c r="F74" s="20" t="s">
        <v>4</v>
      </c>
      <c r="G74" s="16" t="s">
        <v>7</v>
      </c>
      <c r="H74" s="16" t="s">
        <v>21</v>
      </c>
      <c r="I74" s="16" t="s">
        <v>7</v>
      </c>
      <c r="J74" s="16"/>
      <c r="K74" s="21" t="s">
        <v>10</v>
      </c>
      <c r="L74" s="16" t="s">
        <v>7</v>
      </c>
      <c r="M74" s="22"/>
      <c r="P74"/>
    </row>
    <row r="75" spans="1:18" ht="13.05" customHeight="1" x14ac:dyDescent="0.3">
      <c r="C75" s="24" t="s">
        <v>146</v>
      </c>
      <c r="D75" s="25" t="s">
        <v>177</v>
      </c>
      <c r="E75" s="25" t="s">
        <v>148</v>
      </c>
      <c r="F75" s="24" t="s">
        <v>160</v>
      </c>
      <c r="G75" s="26">
        <v>24.99</v>
      </c>
      <c r="H75" s="27"/>
      <c r="I75" s="26">
        <f t="shared" ref="I75:I79" si="11">G75*(1-H75)</f>
        <v>24.99</v>
      </c>
      <c r="J75" s="26"/>
      <c r="K75" s="4"/>
      <c r="L75" s="26">
        <f>K75*I75</f>
        <v>0</v>
      </c>
      <c r="M75" s="22"/>
      <c r="P75" s="22"/>
      <c r="Q75" s="28"/>
    </row>
    <row r="76" spans="1:18" ht="13.05" customHeight="1" x14ac:dyDescent="0.3">
      <c r="C76" s="24" t="s">
        <v>154</v>
      </c>
      <c r="D76" s="24" t="s">
        <v>177</v>
      </c>
      <c r="E76" s="24" t="s">
        <v>149</v>
      </c>
      <c r="F76" s="24" t="s">
        <v>161</v>
      </c>
      <c r="G76" s="26">
        <v>24.99</v>
      </c>
      <c r="H76" s="27"/>
      <c r="I76" s="26">
        <f t="shared" si="11"/>
        <v>24.99</v>
      </c>
      <c r="J76" s="26"/>
      <c r="K76" s="4"/>
      <c r="L76" s="26">
        <f t="shared" ref="L76:L79" si="12">K76*I76</f>
        <v>0</v>
      </c>
      <c r="M76" s="22"/>
      <c r="Q76" s="28"/>
    </row>
    <row r="77" spans="1:18" ht="13.05" customHeight="1" x14ac:dyDescent="0.3">
      <c r="C77" s="24" t="s">
        <v>155</v>
      </c>
      <c r="D77" s="24" t="s">
        <v>177</v>
      </c>
      <c r="E77" s="24" t="s">
        <v>150</v>
      </c>
      <c r="F77" s="24" t="s">
        <v>162</v>
      </c>
      <c r="G77" s="26">
        <v>24.99</v>
      </c>
      <c r="H77" s="27"/>
      <c r="I77" s="26">
        <f t="shared" si="11"/>
        <v>24.99</v>
      </c>
      <c r="J77" s="26"/>
      <c r="K77" s="4"/>
      <c r="L77" s="26">
        <f t="shared" si="12"/>
        <v>0</v>
      </c>
      <c r="M77" s="22"/>
      <c r="Q77" s="28"/>
      <c r="R77"/>
    </row>
    <row r="78" spans="1:18" ht="13.05" customHeight="1" x14ac:dyDescent="0.3">
      <c r="A78"/>
      <c r="C78" s="24" t="s">
        <v>156</v>
      </c>
      <c r="D78" s="24" t="s">
        <v>177</v>
      </c>
      <c r="E78" s="24" t="s">
        <v>151</v>
      </c>
      <c r="F78" s="24" t="s">
        <v>163</v>
      </c>
      <c r="G78" s="26">
        <v>24.99</v>
      </c>
      <c r="H78" s="27"/>
      <c r="I78" s="26">
        <f t="shared" si="11"/>
        <v>24.99</v>
      </c>
      <c r="J78" s="26"/>
      <c r="K78" s="4"/>
      <c r="L78" s="26">
        <f t="shared" si="12"/>
        <v>0</v>
      </c>
      <c r="M78" s="22"/>
      <c r="O78" s="12"/>
      <c r="Q78" s="28"/>
    </row>
    <row r="79" spans="1:18" ht="13.05" customHeight="1" x14ac:dyDescent="0.3">
      <c r="C79" s="24" t="s">
        <v>157</v>
      </c>
      <c r="D79" s="24" t="s">
        <v>177</v>
      </c>
      <c r="E79" s="24" t="s">
        <v>152</v>
      </c>
      <c r="F79" s="24" t="s">
        <v>164</v>
      </c>
      <c r="G79" s="26">
        <v>24.99</v>
      </c>
      <c r="H79" s="27"/>
      <c r="I79" s="26">
        <f t="shared" si="11"/>
        <v>24.99</v>
      </c>
      <c r="J79" s="26"/>
      <c r="K79" s="4"/>
      <c r="L79" s="26">
        <f t="shared" si="12"/>
        <v>0</v>
      </c>
      <c r="M79" s="22"/>
      <c r="Q79" s="28"/>
    </row>
    <row r="80" spans="1:18" ht="13.05" customHeight="1" thickBot="1" x14ac:dyDescent="0.35">
      <c r="A80" s="22"/>
      <c r="B80" s="22"/>
      <c r="C80" s="24"/>
      <c r="D80" s="24"/>
      <c r="E80" s="24"/>
      <c r="F80" s="24"/>
      <c r="G80" s="26"/>
      <c r="H80" s="26"/>
      <c r="I80" s="26"/>
      <c r="J80" s="26"/>
      <c r="K80" s="29"/>
      <c r="L80" s="26"/>
      <c r="M80" s="22"/>
    </row>
    <row r="81" spans="1:18" ht="13.05" customHeight="1" thickBot="1" x14ac:dyDescent="0.35">
      <c r="A81" s="12"/>
      <c r="C81" s="71" t="s">
        <v>186</v>
      </c>
      <c r="D81" s="72"/>
      <c r="E81" s="72"/>
      <c r="F81" s="73"/>
      <c r="G81" s="16" t="s">
        <v>19</v>
      </c>
      <c r="H81" s="16" t="s">
        <v>20</v>
      </c>
      <c r="I81" s="16" t="s">
        <v>191</v>
      </c>
      <c r="J81" s="16"/>
      <c r="K81" s="17" t="s">
        <v>9</v>
      </c>
      <c r="L81" s="16" t="s">
        <v>6</v>
      </c>
    </row>
    <row r="82" spans="1:18" ht="13.05" customHeight="1" thickBot="1" x14ac:dyDescent="0.35">
      <c r="C82" s="18" t="s">
        <v>24</v>
      </c>
      <c r="D82" s="19" t="s">
        <v>18</v>
      </c>
      <c r="E82" s="19" t="s">
        <v>5</v>
      </c>
      <c r="F82" s="20" t="s">
        <v>57</v>
      </c>
      <c r="G82" s="16" t="s">
        <v>7</v>
      </c>
      <c r="H82" s="16" t="s">
        <v>21</v>
      </c>
      <c r="I82" s="16" t="s">
        <v>7</v>
      </c>
      <c r="J82" s="16"/>
      <c r="K82" s="21" t="s">
        <v>10</v>
      </c>
      <c r="L82" s="16" t="s">
        <v>7</v>
      </c>
      <c r="M82" s="22"/>
      <c r="P82"/>
      <c r="R82"/>
    </row>
    <row r="83" spans="1:18" ht="13.05" customHeight="1" x14ac:dyDescent="0.3">
      <c r="C83" s="24" t="s">
        <v>146</v>
      </c>
      <c r="D83" s="25" t="s">
        <v>166</v>
      </c>
      <c r="E83" s="25" t="s">
        <v>167</v>
      </c>
      <c r="F83" s="24" t="s">
        <v>173</v>
      </c>
      <c r="G83" s="26">
        <v>16.989999999999998</v>
      </c>
      <c r="H83" s="27"/>
      <c r="I83" s="26">
        <f t="shared" ref="I83:I88" si="13">G83*(1-H83)</f>
        <v>16.989999999999998</v>
      </c>
      <c r="J83" s="26"/>
      <c r="K83" s="4"/>
      <c r="L83" s="26">
        <f>K83*I83</f>
        <v>0</v>
      </c>
      <c r="M83" s="22"/>
      <c r="P83" s="22"/>
      <c r="Q83" s="28"/>
    </row>
    <row r="84" spans="1:18" ht="13.05" customHeight="1" x14ac:dyDescent="0.3">
      <c r="C84" s="24" t="s">
        <v>154</v>
      </c>
      <c r="D84" s="24" t="s">
        <v>166</v>
      </c>
      <c r="E84" s="24" t="s">
        <v>168</v>
      </c>
      <c r="F84" s="24" t="s">
        <v>174</v>
      </c>
      <c r="G84" s="26">
        <v>16.989999999999998</v>
      </c>
      <c r="H84" s="27"/>
      <c r="I84" s="26">
        <f t="shared" si="13"/>
        <v>16.989999999999998</v>
      </c>
      <c r="J84" s="26"/>
      <c r="K84" s="4"/>
      <c r="L84" s="26">
        <f t="shared" ref="L84:L88" si="14">K84*I84</f>
        <v>0</v>
      </c>
      <c r="M84" s="22"/>
      <c r="Q84" s="28"/>
    </row>
    <row r="85" spans="1:18" ht="13.05" customHeight="1" x14ac:dyDescent="0.3">
      <c r="C85" s="24" t="s">
        <v>155</v>
      </c>
      <c r="D85" s="24" t="s">
        <v>166</v>
      </c>
      <c r="E85" s="24" t="s">
        <v>169</v>
      </c>
      <c r="F85" s="24" t="s">
        <v>175</v>
      </c>
      <c r="G85" s="26">
        <v>16.989999999999998</v>
      </c>
      <c r="H85" s="27"/>
      <c r="I85" s="26">
        <f t="shared" si="13"/>
        <v>16.989999999999998</v>
      </c>
      <c r="J85" s="26"/>
      <c r="K85" s="4"/>
      <c r="L85" s="26">
        <f t="shared" si="14"/>
        <v>0</v>
      </c>
      <c r="M85" s="22"/>
      <c r="Q85" s="28"/>
      <c r="R85"/>
    </row>
    <row r="86" spans="1:18" ht="13.05" customHeight="1" x14ac:dyDescent="0.3">
      <c r="A86"/>
      <c r="C86" s="24" t="s">
        <v>156</v>
      </c>
      <c r="D86" s="24" t="s">
        <v>166</v>
      </c>
      <c r="E86" s="24" t="s">
        <v>170</v>
      </c>
      <c r="F86" s="24" t="s">
        <v>46</v>
      </c>
      <c r="G86" s="26">
        <v>16.989999999999998</v>
      </c>
      <c r="H86" s="27"/>
      <c r="I86" s="26">
        <f t="shared" si="13"/>
        <v>16.989999999999998</v>
      </c>
      <c r="J86" s="26"/>
      <c r="K86" s="4"/>
      <c r="L86" s="26">
        <f t="shared" si="14"/>
        <v>0</v>
      </c>
      <c r="M86" s="22"/>
      <c r="O86" s="12"/>
      <c r="Q86" s="28"/>
    </row>
    <row r="87" spans="1:18" ht="13.05" customHeight="1" x14ac:dyDescent="0.3">
      <c r="C87" s="24" t="s">
        <v>157</v>
      </c>
      <c r="D87" s="24" t="s">
        <v>166</v>
      </c>
      <c r="E87" s="24" t="s">
        <v>171</v>
      </c>
      <c r="F87" s="24" t="s">
        <v>68</v>
      </c>
      <c r="G87" s="26">
        <v>16.989999999999998</v>
      </c>
      <c r="H87" s="27"/>
      <c r="I87" s="26">
        <f t="shared" si="13"/>
        <v>16.989999999999998</v>
      </c>
      <c r="J87" s="26"/>
      <c r="K87" s="4"/>
      <c r="L87" s="26">
        <f t="shared" si="14"/>
        <v>0</v>
      </c>
      <c r="M87" s="22"/>
      <c r="Q87" s="28"/>
      <c r="R87"/>
    </row>
    <row r="88" spans="1:18" ht="13.05" customHeight="1" x14ac:dyDescent="0.3">
      <c r="C88" s="24" t="s">
        <v>158</v>
      </c>
      <c r="D88" s="24" t="s">
        <v>166</v>
      </c>
      <c r="E88" s="24" t="s">
        <v>172</v>
      </c>
      <c r="F88" s="24" t="s">
        <v>176</v>
      </c>
      <c r="G88" s="26">
        <v>16.989999999999998</v>
      </c>
      <c r="H88" s="27"/>
      <c r="I88" s="26">
        <f t="shared" si="13"/>
        <v>16.989999999999998</v>
      </c>
      <c r="J88" s="26"/>
      <c r="K88" s="4"/>
      <c r="L88" s="26">
        <f t="shared" si="14"/>
        <v>0</v>
      </c>
      <c r="M88" s="22"/>
      <c r="Q88"/>
    </row>
    <row r="89" spans="1:18" ht="13.05" customHeight="1" thickBot="1" x14ac:dyDescent="0.35">
      <c r="A89" s="22"/>
      <c r="B89" s="22"/>
      <c r="C89" s="24"/>
      <c r="D89" s="24"/>
      <c r="E89" s="24"/>
      <c r="F89" s="24"/>
      <c r="G89" s="26"/>
      <c r="H89" s="26"/>
      <c r="I89" s="26"/>
      <c r="J89" s="26"/>
      <c r="K89" s="29"/>
      <c r="L89" s="26"/>
      <c r="M89" s="22"/>
    </row>
    <row r="90" spans="1:18" ht="13.05" customHeight="1" thickBot="1" x14ac:dyDescent="0.35">
      <c r="A90" s="12"/>
      <c r="C90" s="71" t="s">
        <v>86</v>
      </c>
      <c r="D90" s="72"/>
      <c r="E90" s="72"/>
      <c r="F90" s="73"/>
      <c r="G90" s="16" t="s">
        <v>19</v>
      </c>
      <c r="H90" s="16" t="s">
        <v>20</v>
      </c>
      <c r="I90" s="16" t="s">
        <v>191</v>
      </c>
      <c r="J90" s="16"/>
      <c r="K90" s="17" t="s">
        <v>9</v>
      </c>
      <c r="L90" s="16" t="s">
        <v>6</v>
      </c>
    </row>
    <row r="91" spans="1:18" ht="13.05" customHeight="1" thickBot="1" x14ac:dyDescent="0.35">
      <c r="C91" s="18" t="s">
        <v>24</v>
      </c>
      <c r="D91" s="19" t="s">
        <v>18</v>
      </c>
      <c r="E91" s="19" t="s">
        <v>74</v>
      </c>
      <c r="F91" s="20" t="s">
        <v>75</v>
      </c>
      <c r="G91" s="16" t="s">
        <v>7</v>
      </c>
      <c r="H91" s="16" t="s">
        <v>21</v>
      </c>
      <c r="I91" s="16" t="s">
        <v>7</v>
      </c>
      <c r="J91" s="16"/>
      <c r="K91" s="21" t="s">
        <v>10</v>
      </c>
      <c r="L91" s="16" t="s">
        <v>7</v>
      </c>
      <c r="M91" s="22"/>
      <c r="P91"/>
    </row>
    <row r="92" spans="1:18" ht="13.05" customHeight="1" x14ac:dyDescent="0.3">
      <c r="C92" s="24" t="s">
        <v>17</v>
      </c>
      <c r="D92" s="25" t="s">
        <v>87</v>
      </c>
      <c r="E92" s="25" t="s">
        <v>76</v>
      </c>
      <c r="F92" s="24" t="s">
        <v>81</v>
      </c>
      <c r="G92" s="26">
        <v>9.99</v>
      </c>
      <c r="H92" s="27"/>
      <c r="I92" s="26">
        <f t="shared" ref="I92:I96" si="15">G92*(1-H92)</f>
        <v>9.99</v>
      </c>
      <c r="J92" s="26"/>
      <c r="K92" s="4"/>
      <c r="L92" s="26">
        <f>K92*I92</f>
        <v>0</v>
      </c>
      <c r="M92" s="22"/>
      <c r="P92" s="22"/>
      <c r="Q92"/>
    </row>
    <row r="93" spans="1:18" ht="13.05" customHeight="1" x14ac:dyDescent="0.3">
      <c r="C93" s="24" t="s">
        <v>0</v>
      </c>
      <c r="D93" s="24" t="s">
        <v>87</v>
      </c>
      <c r="E93" s="24" t="s">
        <v>77</v>
      </c>
      <c r="F93" s="24" t="s">
        <v>82</v>
      </c>
      <c r="G93" s="26">
        <v>9.99</v>
      </c>
      <c r="H93" s="27"/>
      <c r="I93" s="26">
        <f t="shared" si="15"/>
        <v>9.99</v>
      </c>
      <c r="J93" s="26"/>
      <c r="K93" s="4"/>
      <c r="L93" s="26">
        <f t="shared" ref="L93:L96" si="16">K93*I93</f>
        <v>0</v>
      </c>
      <c r="M93" s="22"/>
      <c r="Q93" s="28"/>
    </row>
    <row r="94" spans="1:18" ht="13.05" customHeight="1" x14ac:dyDescent="0.3">
      <c r="C94" s="24" t="s">
        <v>1</v>
      </c>
      <c r="D94" s="24" t="s">
        <v>87</v>
      </c>
      <c r="E94" s="24" t="s">
        <v>78</v>
      </c>
      <c r="F94" s="24" t="s">
        <v>83</v>
      </c>
      <c r="G94" s="26">
        <v>9.99</v>
      </c>
      <c r="H94" s="27"/>
      <c r="I94" s="26">
        <f t="shared" si="15"/>
        <v>9.99</v>
      </c>
      <c r="J94" s="26"/>
      <c r="K94" s="4"/>
      <c r="L94" s="26">
        <f t="shared" si="16"/>
        <v>0</v>
      </c>
      <c r="M94" s="22"/>
      <c r="Q94" s="28"/>
      <c r="R94"/>
    </row>
    <row r="95" spans="1:18" ht="13.05" customHeight="1" x14ac:dyDescent="0.3">
      <c r="A95"/>
      <c r="C95" s="24" t="s">
        <v>2</v>
      </c>
      <c r="D95" s="24" t="s">
        <v>87</v>
      </c>
      <c r="E95" s="24" t="s">
        <v>79</v>
      </c>
      <c r="F95" s="24" t="s">
        <v>84</v>
      </c>
      <c r="G95" s="26">
        <v>9.99</v>
      </c>
      <c r="H95" s="27"/>
      <c r="I95" s="26">
        <f t="shared" si="15"/>
        <v>9.99</v>
      </c>
      <c r="J95" s="26"/>
      <c r="K95" s="4"/>
      <c r="L95" s="26">
        <f t="shared" si="16"/>
        <v>0</v>
      </c>
      <c r="M95" s="22"/>
      <c r="O95" s="12"/>
      <c r="Q95" s="28"/>
    </row>
    <row r="96" spans="1:18" ht="13.05" customHeight="1" x14ac:dyDescent="0.3">
      <c r="C96" s="24" t="s">
        <v>3</v>
      </c>
      <c r="D96" s="24" t="s">
        <v>87</v>
      </c>
      <c r="E96" s="24" t="s">
        <v>80</v>
      </c>
      <c r="F96" s="24" t="s">
        <v>85</v>
      </c>
      <c r="G96" s="26">
        <v>9.99</v>
      </c>
      <c r="H96" s="27"/>
      <c r="I96" s="26">
        <f t="shared" si="15"/>
        <v>9.99</v>
      </c>
      <c r="J96" s="26"/>
      <c r="K96" s="4"/>
      <c r="L96" s="26">
        <f t="shared" si="16"/>
        <v>0</v>
      </c>
      <c r="M96" s="22"/>
      <c r="Q96" s="28"/>
      <c r="R96"/>
    </row>
    <row r="97" spans="1:19" ht="13.05" customHeight="1" thickBot="1" x14ac:dyDescent="0.35">
      <c r="A97" s="22"/>
      <c r="B97" s="22"/>
      <c r="C97" s="24"/>
      <c r="D97" s="24"/>
      <c r="E97" s="24"/>
      <c r="F97" s="24"/>
      <c r="G97" s="26"/>
      <c r="H97" s="26"/>
      <c r="I97" s="26"/>
      <c r="J97" s="26"/>
      <c r="K97" s="29"/>
      <c r="L97" s="26"/>
      <c r="M97" s="22"/>
      <c r="N97" s="12"/>
    </row>
    <row r="98" spans="1:19" ht="13.05" customHeight="1" thickBot="1" x14ac:dyDescent="0.35">
      <c r="A98" s="12"/>
      <c r="C98" s="74" t="s">
        <v>88</v>
      </c>
      <c r="D98" s="75"/>
      <c r="E98" s="75"/>
      <c r="F98" s="76"/>
      <c r="G98" s="16" t="s">
        <v>19</v>
      </c>
      <c r="H98" s="16" t="s">
        <v>20</v>
      </c>
      <c r="I98" s="16" t="s">
        <v>191</v>
      </c>
      <c r="J98" s="16"/>
      <c r="K98" s="17" t="s">
        <v>9</v>
      </c>
      <c r="L98" s="16" t="s">
        <v>6</v>
      </c>
    </row>
    <row r="99" spans="1:19" ht="13.05" customHeight="1" thickBot="1" x14ac:dyDescent="0.35">
      <c r="C99" s="18" t="s">
        <v>24</v>
      </c>
      <c r="D99" s="19" t="s">
        <v>18</v>
      </c>
      <c r="E99" s="19" t="s">
        <v>8</v>
      </c>
      <c r="F99" s="20" t="s">
        <v>4</v>
      </c>
      <c r="G99" s="16" t="s">
        <v>7</v>
      </c>
      <c r="H99" s="16" t="s">
        <v>21</v>
      </c>
      <c r="I99" s="16" t="s">
        <v>7</v>
      </c>
      <c r="J99" s="16"/>
      <c r="K99" s="21" t="s">
        <v>10</v>
      </c>
      <c r="L99" s="16" t="s">
        <v>7</v>
      </c>
      <c r="M99" s="22"/>
      <c r="N99" s="23" t="s">
        <v>22</v>
      </c>
      <c r="P99"/>
    </row>
    <row r="100" spans="1:19" ht="13.05" customHeight="1" x14ac:dyDescent="0.3">
      <c r="C100" s="24" t="s">
        <v>145</v>
      </c>
      <c r="D100" s="25" t="s">
        <v>89</v>
      </c>
      <c r="E100" s="25" t="s">
        <v>34</v>
      </c>
      <c r="F100" s="24" t="s">
        <v>39</v>
      </c>
      <c r="G100" s="26">
        <v>24.99</v>
      </c>
      <c r="H100" s="27"/>
      <c r="I100" s="26">
        <f t="shared" ref="I100:I105" si="17">G100*(1-H100)</f>
        <v>24.99</v>
      </c>
      <c r="J100" s="26"/>
      <c r="K100" s="7"/>
      <c r="L100" s="26">
        <f>K100*I100</f>
        <v>0</v>
      </c>
      <c r="M100" s="22"/>
      <c r="N100" s="8"/>
      <c r="P100" s="22"/>
      <c r="Q100" s="28"/>
    </row>
    <row r="101" spans="1:19" ht="13.05" customHeight="1" x14ac:dyDescent="0.3">
      <c r="C101" s="24" t="s">
        <v>26</v>
      </c>
      <c r="D101" s="24" t="s">
        <v>89</v>
      </c>
      <c r="E101" s="24" t="s">
        <v>35</v>
      </c>
      <c r="F101" s="24" t="s">
        <v>40</v>
      </c>
      <c r="G101" s="26">
        <v>24.99</v>
      </c>
      <c r="H101" s="27"/>
      <c r="I101" s="26">
        <f t="shared" si="17"/>
        <v>24.99</v>
      </c>
      <c r="J101" s="26"/>
      <c r="K101" s="7"/>
      <c r="L101" s="26">
        <f t="shared" ref="L101:L106" si="18">K101*I101</f>
        <v>0</v>
      </c>
      <c r="M101" s="22"/>
      <c r="N101" s="8"/>
      <c r="Q101" s="28"/>
    </row>
    <row r="102" spans="1:19" ht="13.05" customHeight="1" x14ac:dyDescent="0.3">
      <c r="C102" s="24" t="s">
        <v>27</v>
      </c>
      <c r="D102" s="24" t="s">
        <v>89</v>
      </c>
      <c r="E102" s="24" t="s">
        <v>36</v>
      </c>
      <c r="F102" s="24" t="s">
        <v>41</v>
      </c>
      <c r="G102" s="26">
        <v>24.99</v>
      </c>
      <c r="H102" s="27"/>
      <c r="I102" s="26">
        <f t="shared" si="17"/>
        <v>24.99</v>
      </c>
      <c r="J102" s="26"/>
      <c r="K102" s="7"/>
      <c r="L102" s="26">
        <f t="shared" si="18"/>
        <v>0</v>
      </c>
      <c r="M102" s="22"/>
      <c r="N102" s="8"/>
      <c r="Q102" s="28"/>
      <c r="R102"/>
    </row>
    <row r="103" spans="1:19" ht="13.05" customHeight="1" x14ac:dyDescent="0.3">
      <c r="A103"/>
      <c r="C103" s="24" t="s">
        <v>28</v>
      </c>
      <c r="D103" s="24" t="s">
        <v>89</v>
      </c>
      <c r="E103" s="24" t="s">
        <v>37</v>
      </c>
      <c r="F103" s="24" t="s">
        <v>42</v>
      </c>
      <c r="G103" s="26">
        <v>24.99</v>
      </c>
      <c r="H103" s="27"/>
      <c r="I103" s="26">
        <f t="shared" si="17"/>
        <v>24.99</v>
      </c>
      <c r="J103" s="26"/>
      <c r="K103" s="7"/>
      <c r="L103" s="26">
        <f t="shared" si="18"/>
        <v>0</v>
      </c>
      <c r="M103" s="22"/>
      <c r="N103" s="8"/>
      <c r="O103" s="12"/>
      <c r="Q103" s="28"/>
    </row>
    <row r="104" spans="1:19" ht="13.05" customHeight="1" x14ac:dyDescent="0.3">
      <c r="C104" s="24" t="s">
        <v>29</v>
      </c>
      <c r="D104" s="24" t="s">
        <v>89</v>
      </c>
      <c r="E104" s="24" t="s">
        <v>38</v>
      </c>
      <c r="F104" s="24" t="s">
        <v>43</v>
      </c>
      <c r="G104" s="26">
        <v>29.99</v>
      </c>
      <c r="H104" s="27"/>
      <c r="I104" s="26">
        <f t="shared" si="17"/>
        <v>29.99</v>
      </c>
      <c r="J104" s="26"/>
      <c r="K104" s="7"/>
      <c r="L104" s="26">
        <f t="shared" si="18"/>
        <v>0</v>
      </c>
      <c r="M104" s="22"/>
      <c r="N104" s="8"/>
      <c r="Q104" s="28"/>
      <c r="R104"/>
    </row>
    <row r="105" spans="1:19" ht="13.05" customHeight="1" x14ac:dyDescent="0.3">
      <c r="C105" s="24" t="s">
        <v>67</v>
      </c>
      <c r="D105" s="24" t="s">
        <v>90</v>
      </c>
      <c r="E105" s="24"/>
      <c r="F105" s="24" t="s">
        <v>44</v>
      </c>
      <c r="G105" s="26">
        <v>37.99</v>
      </c>
      <c r="H105" s="27"/>
      <c r="I105" s="26">
        <f t="shared" si="17"/>
        <v>37.99</v>
      </c>
      <c r="J105" s="26"/>
      <c r="K105" s="7"/>
      <c r="L105" s="26">
        <f t="shared" si="18"/>
        <v>0</v>
      </c>
      <c r="M105" s="22"/>
      <c r="N105" s="8"/>
      <c r="Q105"/>
    </row>
    <row r="106" spans="1:19" ht="13.05" customHeight="1" x14ac:dyDescent="0.3">
      <c r="C106" s="24" t="s">
        <v>30</v>
      </c>
      <c r="D106" s="24" t="s">
        <v>90</v>
      </c>
      <c r="E106" s="24"/>
      <c r="F106" s="24" t="s">
        <v>45</v>
      </c>
      <c r="G106" s="26">
        <v>37.99</v>
      </c>
      <c r="H106" s="27"/>
      <c r="I106" s="26">
        <f>G106*(1-H106)</f>
        <v>37.99</v>
      </c>
      <c r="J106" s="26"/>
      <c r="K106" s="7"/>
      <c r="L106" s="26">
        <f t="shared" si="18"/>
        <v>0</v>
      </c>
      <c r="M106" s="22"/>
      <c r="N106" s="8"/>
    </row>
    <row r="107" spans="1:19" ht="13.05" customHeight="1" x14ac:dyDescent="0.3">
      <c r="C107" s="24" t="s">
        <v>31</v>
      </c>
      <c r="D107" s="24" t="s">
        <v>90</v>
      </c>
      <c r="E107" s="24"/>
      <c r="F107" s="24" t="s">
        <v>46</v>
      </c>
      <c r="G107" s="26">
        <v>37.99</v>
      </c>
      <c r="H107" s="27"/>
      <c r="I107" s="26">
        <f>G107*(1-H107)</f>
        <v>37.99</v>
      </c>
      <c r="J107" s="26"/>
      <c r="K107" s="7"/>
      <c r="L107" s="26">
        <f>K107*I107</f>
        <v>0</v>
      </c>
      <c r="M107" s="22"/>
      <c r="N107" s="8"/>
    </row>
    <row r="108" spans="1:19" ht="13.05" customHeight="1" x14ac:dyDescent="0.3">
      <c r="C108" s="24" t="s">
        <v>32</v>
      </c>
      <c r="D108" s="24" t="s">
        <v>90</v>
      </c>
      <c r="E108" s="24"/>
      <c r="F108" s="24" t="s">
        <v>47</v>
      </c>
      <c r="G108" s="26">
        <v>37.99</v>
      </c>
      <c r="H108" s="27"/>
      <c r="I108" s="26">
        <f>G108*(1-H108)</f>
        <v>37.99</v>
      </c>
      <c r="J108" s="26"/>
      <c r="K108" s="7"/>
      <c r="L108" s="26">
        <f t="shared" ref="L108:L109" si="19">K108*I108</f>
        <v>0</v>
      </c>
      <c r="M108" s="22"/>
      <c r="N108" s="8"/>
      <c r="Q108"/>
      <c r="S108" s="12"/>
    </row>
    <row r="109" spans="1:19" ht="13.05" customHeight="1" x14ac:dyDescent="0.3">
      <c r="C109" s="24" t="s">
        <v>33</v>
      </c>
      <c r="D109" s="24" t="s">
        <v>90</v>
      </c>
      <c r="E109" s="24"/>
      <c r="F109" s="24" t="s">
        <v>48</v>
      </c>
      <c r="G109" s="26">
        <v>37.99</v>
      </c>
      <c r="H109" s="27"/>
      <c r="I109" s="26">
        <f>G109*(1-H109)</f>
        <v>37.99</v>
      </c>
      <c r="J109" s="26"/>
      <c r="K109" s="7"/>
      <c r="L109" s="26">
        <f t="shared" si="19"/>
        <v>0</v>
      </c>
      <c r="M109" s="22"/>
      <c r="N109" s="8"/>
      <c r="S109" s="12"/>
    </row>
    <row r="110" spans="1:19" ht="13.05" customHeight="1" thickBot="1" x14ac:dyDescent="0.35">
      <c r="A110" s="22"/>
      <c r="B110" s="22"/>
      <c r="C110" s="24"/>
      <c r="D110" s="24"/>
      <c r="E110" s="24"/>
      <c r="F110" s="24"/>
      <c r="G110" s="26"/>
      <c r="H110" s="26"/>
      <c r="I110" s="26"/>
      <c r="J110" s="26"/>
      <c r="K110" s="29"/>
      <c r="L110" s="26"/>
      <c r="M110" s="22"/>
      <c r="N110" s="12"/>
    </row>
    <row r="111" spans="1:19" ht="13.05" customHeight="1" thickBot="1" x14ac:dyDescent="0.35">
      <c r="A111" s="12"/>
      <c r="C111" s="77" t="s">
        <v>182</v>
      </c>
      <c r="D111" s="78"/>
      <c r="E111" s="78"/>
      <c r="F111" s="79"/>
      <c r="G111" s="16" t="s">
        <v>19</v>
      </c>
      <c r="H111" s="16" t="s">
        <v>20</v>
      </c>
      <c r="I111" s="16" t="s">
        <v>191</v>
      </c>
      <c r="J111" s="16"/>
      <c r="K111" s="17" t="s">
        <v>9</v>
      </c>
      <c r="L111" s="16" t="s">
        <v>6</v>
      </c>
    </row>
    <row r="112" spans="1:19" ht="13.05" customHeight="1" thickBot="1" x14ac:dyDescent="0.35">
      <c r="C112" s="18" t="s">
        <v>24</v>
      </c>
      <c r="D112" s="19" t="s">
        <v>18</v>
      </c>
      <c r="E112" s="19" t="s">
        <v>5</v>
      </c>
      <c r="F112" s="20" t="s">
        <v>57</v>
      </c>
      <c r="G112" s="16" t="s">
        <v>7</v>
      </c>
      <c r="H112" s="16" t="s">
        <v>21</v>
      </c>
      <c r="I112" s="16" t="s">
        <v>7</v>
      </c>
      <c r="J112" s="16"/>
      <c r="K112" s="21" t="s">
        <v>10</v>
      </c>
      <c r="L112" s="16" t="s">
        <v>7</v>
      </c>
      <c r="M112" s="22"/>
      <c r="P112"/>
    </row>
    <row r="113" spans="1:19" ht="13.05" customHeight="1" x14ac:dyDescent="0.3">
      <c r="C113" s="24" t="s">
        <v>145</v>
      </c>
      <c r="D113" s="25" t="s">
        <v>91</v>
      </c>
      <c r="E113" s="25" t="s">
        <v>52</v>
      </c>
      <c r="F113" s="24" t="s">
        <v>58</v>
      </c>
      <c r="G113" s="26">
        <v>12.99</v>
      </c>
      <c r="H113" s="27"/>
      <c r="I113" s="26">
        <f t="shared" ref="I113:I118" si="20">G113*(1-H113)</f>
        <v>12.99</v>
      </c>
      <c r="J113" s="26"/>
      <c r="K113" s="7"/>
      <c r="L113" s="26">
        <f>K113*I113</f>
        <v>0</v>
      </c>
      <c r="M113" s="22"/>
      <c r="P113" s="22"/>
      <c r="Q113"/>
    </row>
    <row r="114" spans="1:19" ht="13.05" customHeight="1" x14ac:dyDescent="0.3">
      <c r="C114" s="24" t="s">
        <v>26</v>
      </c>
      <c r="D114" s="24" t="s">
        <v>91</v>
      </c>
      <c r="E114" s="24" t="s">
        <v>53</v>
      </c>
      <c r="F114" s="24" t="s">
        <v>59</v>
      </c>
      <c r="G114" s="26">
        <v>12.99</v>
      </c>
      <c r="H114" s="27"/>
      <c r="I114" s="26">
        <f t="shared" si="20"/>
        <v>12.99</v>
      </c>
      <c r="J114" s="26"/>
      <c r="K114" s="7"/>
      <c r="L114" s="26">
        <f t="shared" ref="L114:L119" si="21">K114*I114</f>
        <v>0</v>
      </c>
      <c r="M114" s="22"/>
      <c r="Q114" s="28"/>
    </row>
    <row r="115" spans="1:19" ht="13.05" customHeight="1" x14ac:dyDescent="0.3">
      <c r="C115" s="24" t="s">
        <v>27</v>
      </c>
      <c r="D115" s="24" t="s">
        <v>91</v>
      </c>
      <c r="E115" s="24" t="s">
        <v>54</v>
      </c>
      <c r="F115" s="24" t="s">
        <v>60</v>
      </c>
      <c r="G115" s="26">
        <v>12.99</v>
      </c>
      <c r="H115" s="27"/>
      <c r="I115" s="26">
        <f t="shared" si="20"/>
        <v>12.99</v>
      </c>
      <c r="J115" s="26"/>
      <c r="K115" s="7"/>
      <c r="L115" s="26">
        <f t="shared" si="21"/>
        <v>0</v>
      </c>
      <c r="M115" s="22"/>
      <c r="Q115" s="28"/>
      <c r="R115"/>
    </row>
    <row r="116" spans="1:19" ht="13.05" customHeight="1" x14ac:dyDescent="0.3">
      <c r="A116"/>
      <c r="C116" s="24" t="s">
        <v>28</v>
      </c>
      <c r="D116" s="24" t="s">
        <v>91</v>
      </c>
      <c r="E116" s="24" t="s">
        <v>55</v>
      </c>
      <c r="F116" s="24" t="s">
        <v>61</v>
      </c>
      <c r="G116" s="26">
        <v>12.99</v>
      </c>
      <c r="H116" s="27"/>
      <c r="I116" s="26">
        <f t="shared" si="20"/>
        <v>12.99</v>
      </c>
      <c r="J116" s="26"/>
      <c r="K116" s="7"/>
      <c r="L116" s="26">
        <f t="shared" si="21"/>
        <v>0</v>
      </c>
      <c r="M116" s="22"/>
      <c r="O116" s="12"/>
      <c r="Q116" s="28"/>
    </row>
    <row r="117" spans="1:19" ht="13.05" customHeight="1" x14ac:dyDescent="0.3">
      <c r="C117" s="24" t="s">
        <v>29</v>
      </c>
      <c r="D117" s="24" t="s">
        <v>91</v>
      </c>
      <c r="E117" s="24" t="s">
        <v>56</v>
      </c>
      <c r="F117" s="24" t="s">
        <v>62</v>
      </c>
      <c r="G117" s="26">
        <v>12.99</v>
      </c>
      <c r="H117" s="27"/>
      <c r="I117" s="26">
        <f t="shared" si="20"/>
        <v>12.99</v>
      </c>
      <c r="J117" s="26"/>
      <c r="K117" s="7"/>
      <c r="L117" s="26">
        <f t="shared" si="21"/>
        <v>0</v>
      </c>
      <c r="M117" s="22"/>
      <c r="N117"/>
      <c r="P117"/>
      <c r="Q117" s="28"/>
      <c r="R117"/>
    </row>
    <row r="118" spans="1:19" ht="13.05" customHeight="1" x14ac:dyDescent="0.3">
      <c r="C118" s="24" t="s">
        <v>67</v>
      </c>
      <c r="D118" s="24" t="s">
        <v>92</v>
      </c>
      <c r="E118" s="24" t="s">
        <v>63</v>
      </c>
      <c r="F118" s="24" t="s">
        <v>44</v>
      </c>
      <c r="G118" s="26">
        <v>16.989999999999998</v>
      </c>
      <c r="H118" s="27"/>
      <c r="I118" s="26">
        <f t="shared" si="20"/>
        <v>16.989999999999998</v>
      </c>
      <c r="J118" s="26"/>
      <c r="K118" s="7"/>
      <c r="L118" s="26">
        <f t="shared" si="21"/>
        <v>0</v>
      </c>
      <c r="M118" s="22"/>
      <c r="P118"/>
      <c r="Q118"/>
    </row>
    <row r="119" spans="1:19" ht="13.05" customHeight="1" x14ac:dyDescent="0.3">
      <c r="C119" s="24" t="s">
        <v>30</v>
      </c>
      <c r="D119" s="24" t="s">
        <v>92</v>
      </c>
      <c r="E119" s="24" t="s">
        <v>43</v>
      </c>
      <c r="F119" s="24" t="s">
        <v>45</v>
      </c>
      <c r="G119" s="26">
        <v>16.989999999999998</v>
      </c>
      <c r="H119" s="27"/>
      <c r="I119" s="26">
        <f>G119*(1-H119)</f>
        <v>16.989999999999998</v>
      </c>
      <c r="J119" s="26"/>
      <c r="K119" s="7"/>
      <c r="L119" s="26">
        <f t="shared" si="21"/>
        <v>0</v>
      </c>
      <c r="M119" s="22"/>
    </row>
    <row r="120" spans="1:19" ht="13.05" customHeight="1" x14ac:dyDescent="0.3">
      <c r="C120" s="24" t="s">
        <v>31</v>
      </c>
      <c r="D120" s="24" t="s">
        <v>92</v>
      </c>
      <c r="E120" s="24" t="s">
        <v>64</v>
      </c>
      <c r="F120" s="24" t="s">
        <v>46</v>
      </c>
      <c r="G120" s="26">
        <v>16.989999999999998</v>
      </c>
      <c r="H120" s="27"/>
      <c r="I120" s="26">
        <f>G120*(1-H120)</f>
        <v>16.989999999999998</v>
      </c>
      <c r="J120" s="26"/>
      <c r="K120" s="7"/>
      <c r="L120" s="26">
        <f>K120*I120</f>
        <v>0</v>
      </c>
      <c r="M120" s="22"/>
    </row>
    <row r="121" spans="1:19" ht="13.05" customHeight="1" x14ac:dyDescent="0.3">
      <c r="C121" s="24" t="s">
        <v>32</v>
      </c>
      <c r="D121" s="24" t="s">
        <v>92</v>
      </c>
      <c r="E121" s="24" t="s">
        <v>65</v>
      </c>
      <c r="F121" s="24" t="s">
        <v>68</v>
      </c>
      <c r="G121" s="26">
        <v>16.989999999999998</v>
      </c>
      <c r="H121" s="27"/>
      <c r="I121" s="26">
        <f>G121*(1-H121)</f>
        <v>16.989999999999998</v>
      </c>
      <c r="J121" s="26"/>
      <c r="K121" s="7"/>
      <c r="L121" s="26">
        <f t="shared" ref="L121:L122" si="22">K121*I121</f>
        <v>0</v>
      </c>
      <c r="M121" s="22"/>
      <c r="P121"/>
      <c r="S121" s="12"/>
    </row>
    <row r="122" spans="1:19" ht="13.05" customHeight="1" x14ac:dyDescent="0.3">
      <c r="C122" s="24" t="s">
        <v>33</v>
      </c>
      <c r="D122" s="24" t="s">
        <v>92</v>
      </c>
      <c r="E122" s="24" t="s">
        <v>66</v>
      </c>
      <c r="F122" s="24" t="s">
        <v>69</v>
      </c>
      <c r="G122" s="26">
        <v>16.989999999999998</v>
      </c>
      <c r="H122" s="27"/>
      <c r="I122" s="26">
        <f>G122*(1-H122)</f>
        <v>16.989999999999998</v>
      </c>
      <c r="J122" s="26"/>
      <c r="K122" s="7"/>
      <c r="L122" s="26">
        <f t="shared" si="22"/>
        <v>0</v>
      </c>
      <c r="M122" s="22"/>
      <c r="S122" s="12"/>
    </row>
    <row r="123" spans="1:19" ht="13.05" customHeight="1" thickBot="1" x14ac:dyDescent="0.35">
      <c r="A123" s="22"/>
      <c r="B123" s="22"/>
      <c r="C123" s="24"/>
      <c r="D123" s="24"/>
      <c r="E123" s="24"/>
      <c r="F123" s="24"/>
      <c r="G123" s="26"/>
      <c r="H123" s="26"/>
      <c r="I123" s="26"/>
      <c r="J123" s="26"/>
      <c r="K123" s="29"/>
      <c r="L123" s="26"/>
      <c r="M123" s="22"/>
      <c r="N123" s="12"/>
    </row>
    <row r="124" spans="1:19" ht="13.05" customHeight="1" thickBot="1" x14ac:dyDescent="0.35">
      <c r="A124" s="12"/>
      <c r="C124" s="77" t="s">
        <v>94</v>
      </c>
      <c r="D124" s="78"/>
      <c r="E124" s="78"/>
      <c r="F124" s="79"/>
      <c r="G124" s="16" t="s">
        <v>19</v>
      </c>
      <c r="H124" s="16" t="s">
        <v>20</v>
      </c>
      <c r="I124" s="16" t="s">
        <v>191</v>
      </c>
      <c r="J124" s="16"/>
      <c r="K124" s="17" t="s">
        <v>9</v>
      </c>
      <c r="L124" s="16" t="s">
        <v>6</v>
      </c>
    </row>
    <row r="125" spans="1:19" ht="13.05" customHeight="1" thickBot="1" x14ac:dyDescent="0.35">
      <c r="C125" s="18" t="s">
        <v>24</v>
      </c>
      <c r="D125" s="19" t="s">
        <v>18</v>
      </c>
      <c r="E125" s="19" t="s">
        <v>74</v>
      </c>
      <c r="F125" s="20" t="s">
        <v>75</v>
      </c>
      <c r="G125" s="16" t="s">
        <v>7</v>
      </c>
      <c r="H125" s="16" t="s">
        <v>21</v>
      </c>
      <c r="I125" s="16" t="s">
        <v>7</v>
      </c>
      <c r="J125" s="16"/>
      <c r="K125" s="21" t="s">
        <v>10</v>
      </c>
      <c r="L125" s="16" t="s">
        <v>7</v>
      </c>
      <c r="M125" s="22"/>
      <c r="P125"/>
    </row>
    <row r="126" spans="1:19" ht="13.05" customHeight="1" x14ac:dyDescent="0.3">
      <c r="C126" s="24" t="s">
        <v>17</v>
      </c>
      <c r="D126" s="25" t="s">
        <v>93</v>
      </c>
      <c r="E126" s="25" t="s">
        <v>76</v>
      </c>
      <c r="F126" s="24" t="s">
        <v>81</v>
      </c>
      <c r="G126" s="26">
        <v>9.99</v>
      </c>
      <c r="H126" s="27"/>
      <c r="I126" s="26">
        <f t="shared" ref="I126:I130" si="23">G126*(1-H126)</f>
        <v>9.99</v>
      </c>
      <c r="J126" s="26"/>
      <c r="K126" s="7"/>
      <c r="L126" s="26">
        <f>K126*I126</f>
        <v>0</v>
      </c>
      <c r="M126" s="22"/>
      <c r="P126" s="22"/>
      <c r="Q126"/>
    </row>
    <row r="127" spans="1:19" ht="13.05" customHeight="1" x14ac:dyDescent="0.3">
      <c r="C127" s="24" t="s">
        <v>0</v>
      </c>
      <c r="D127" s="24" t="s">
        <v>93</v>
      </c>
      <c r="E127" s="24" t="s">
        <v>77</v>
      </c>
      <c r="F127" s="24" t="s">
        <v>82</v>
      </c>
      <c r="G127" s="26">
        <v>9.99</v>
      </c>
      <c r="H127" s="27"/>
      <c r="I127" s="26">
        <f t="shared" si="23"/>
        <v>9.99</v>
      </c>
      <c r="J127" s="26"/>
      <c r="K127" s="7"/>
      <c r="L127" s="26">
        <f t="shared" ref="L127:L130" si="24">K127*I127</f>
        <v>0</v>
      </c>
      <c r="M127" s="22"/>
      <c r="Q127" s="28"/>
    </row>
    <row r="128" spans="1:19" ht="13.05" customHeight="1" x14ac:dyDescent="0.3">
      <c r="C128" s="24" t="s">
        <v>1</v>
      </c>
      <c r="D128" s="24" t="s">
        <v>93</v>
      </c>
      <c r="E128" s="24" t="s">
        <v>78</v>
      </c>
      <c r="F128" s="24" t="s">
        <v>83</v>
      </c>
      <c r="G128" s="26">
        <v>9.99</v>
      </c>
      <c r="H128" s="27"/>
      <c r="I128" s="26">
        <f t="shared" si="23"/>
        <v>9.99</v>
      </c>
      <c r="J128" s="26"/>
      <c r="K128" s="7"/>
      <c r="L128" s="26">
        <f t="shared" si="24"/>
        <v>0</v>
      </c>
      <c r="M128" s="22"/>
      <c r="Q128" s="28"/>
      <c r="R128"/>
    </row>
    <row r="129" spans="1:19" ht="13.05" customHeight="1" x14ac:dyDescent="0.3">
      <c r="A129"/>
      <c r="C129" s="24" t="s">
        <v>2</v>
      </c>
      <c r="D129" s="24" t="s">
        <v>93</v>
      </c>
      <c r="E129" s="24" t="s">
        <v>79</v>
      </c>
      <c r="F129" s="24" t="s">
        <v>84</v>
      </c>
      <c r="G129" s="26">
        <v>9.99</v>
      </c>
      <c r="H129" s="27"/>
      <c r="I129" s="26">
        <f t="shared" si="23"/>
        <v>9.99</v>
      </c>
      <c r="J129" s="26"/>
      <c r="K129" s="7"/>
      <c r="L129" s="26">
        <f t="shared" si="24"/>
        <v>0</v>
      </c>
      <c r="M129" s="22"/>
      <c r="O129" s="12"/>
      <c r="Q129" s="28"/>
    </row>
    <row r="130" spans="1:19" ht="13.05" customHeight="1" x14ac:dyDescent="0.3">
      <c r="C130" s="24" t="s">
        <v>3</v>
      </c>
      <c r="D130" s="24" t="s">
        <v>93</v>
      </c>
      <c r="E130" s="24" t="s">
        <v>80</v>
      </c>
      <c r="F130" s="24" t="s">
        <v>85</v>
      </c>
      <c r="G130" s="26">
        <v>9.99</v>
      </c>
      <c r="H130" s="27"/>
      <c r="I130" s="26">
        <f t="shared" si="23"/>
        <v>9.99</v>
      </c>
      <c r="J130" s="26"/>
      <c r="K130" s="7"/>
      <c r="L130" s="26">
        <f t="shared" si="24"/>
        <v>0</v>
      </c>
      <c r="M130" s="22"/>
      <c r="Q130" s="28"/>
      <c r="R130"/>
    </row>
    <row r="131" spans="1:19" ht="13.05" customHeight="1" x14ac:dyDescent="0.3">
      <c r="A131" s="22"/>
      <c r="B131" s="22"/>
      <c r="C131" s="24"/>
      <c r="D131" s="24"/>
      <c r="E131" s="24"/>
      <c r="F131" s="24"/>
      <c r="G131" s="26"/>
      <c r="H131" s="26"/>
      <c r="I131" s="26"/>
      <c r="J131" s="26"/>
      <c r="K131" s="29"/>
      <c r="L131" s="26"/>
      <c r="M131" s="22"/>
      <c r="N131" s="12"/>
    </row>
    <row r="132" spans="1:19" ht="13.05" customHeight="1" thickBot="1" x14ac:dyDescent="0.35">
      <c r="C132" s="24"/>
      <c r="D132" s="24"/>
      <c r="E132" s="24"/>
      <c r="F132" s="24"/>
      <c r="G132" s="26"/>
      <c r="H132" s="26"/>
      <c r="I132" s="26"/>
      <c r="J132" s="26"/>
      <c r="K132" s="29"/>
      <c r="L132" s="26"/>
      <c r="M132" s="22"/>
      <c r="N132" s="22"/>
    </row>
    <row r="133" spans="1:19" ht="13.05" customHeight="1" thickBot="1" x14ac:dyDescent="0.35">
      <c r="C133" s="30" t="s">
        <v>12</v>
      </c>
      <c r="D133" s="31"/>
      <c r="E133" s="31"/>
      <c r="F133" s="32"/>
      <c r="G133" s="26"/>
      <c r="H133" s="26"/>
      <c r="I133" s="26"/>
      <c r="J133" s="26"/>
      <c r="K133" s="33" t="s">
        <v>11</v>
      </c>
      <c r="L133" s="26"/>
      <c r="M133" s="22"/>
      <c r="N133" s="22"/>
    </row>
    <row r="134" spans="1:19" ht="13.05" customHeight="1" x14ac:dyDescent="0.3">
      <c r="C134" s="34" t="s">
        <v>218</v>
      </c>
      <c r="D134" s="34"/>
      <c r="E134" s="34"/>
      <c r="F134" s="24"/>
      <c r="G134" s="26"/>
      <c r="H134" s="26"/>
      <c r="I134" s="26">
        <v>4</v>
      </c>
      <c r="J134" s="26"/>
      <c r="K134" s="33">
        <f>SUM(K66:K71)+SUM(K100:K109)+SUM(K27:K36)</f>
        <v>0</v>
      </c>
      <c r="L134" s="26">
        <f>K134*I134</f>
        <v>0</v>
      </c>
      <c r="M134" s="22"/>
      <c r="N134" s="22"/>
    </row>
    <row r="135" spans="1:19" ht="13.05" customHeight="1" x14ac:dyDescent="0.3">
      <c r="C135" s="34" t="s">
        <v>108</v>
      </c>
      <c r="D135" s="34"/>
      <c r="E135" s="34"/>
      <c r="F135" s="24"/>
      <c r="G135" s="26"/>
      <c r="H135" s="26"/>
      <c r="I135" s="26">
        <v>0</v>
      </c>
      <c r="J135" s="26"/>
      <c r="K135" s="33">
        <f>K134</f>
        <v>0</v>
      </c>
      <c r="L135" s="26">
        <f t="shared" ref="L135:L137" si="25">K135*I135</f>
        <v>0</v>
      </c>
      <c r="M135" s="22"/>
      <c r="N135" s="17"/>
    </row>
    <row r="136" spans="1:19" ht="13.05" customHeight="1" x14ac:dyDescent="0.3">
      <c r="C136" s="34" t="s">
        <v>107</v>
      </c>
      <c r="D136" s="34"/>
      <c r="E136" s="34"/>
      <c r="F136" s="24"/>
      <c r="G136" s="26"/>
      <c r="H136" s="26"/>
      <c r="I136" s="26">
        <v>2</v>
      </c>
      <c r="J136" s="26"/>
      <c r="K136" s="33">
        <f>K134</f>
        <v>0</v>
      </c>
      <c r="L136" s="26">
        <f t="shared" si="25"/>
        <v>0</v>
      </c>
      <c r="M136" s="22"/>
      <c r="N136" s="17" t="s">
        <v>16</v>
      </c>
    </row>
    <row r="137" spans="1:19" ht="13.05" customHeight="1" x14ac:dyDescent="0.3">
      <c r="C137" s="35" t="s">
        <v>109</v>
      </c>
      <c r="D137" s="35"/>
      <c r="E137" s="35"/>
      <c r="F137" s="35"/>
      <c r="G137" s="26"/>
      <c r="H137" s="26"/>
      <c r="I137" s="26">
        <v>4</v>
      </c>
      <c r="J137" s="26"/>
      <c r="K137" s="33">
        <f>K134</f>
        <v>0</v>
      </c>
      <c r="L137" s="26">
        <f t="shared" si="25"/>
        <v>0</v>
      </c>
      <c r="N137" s="2"/>
    </row>
    <row r="138" spans="1:19" ht="13.05" customHeight="1" x14ac:dyDescent="0.3">
      <c r="C138" s="35"/>
      <c r="D138" s="35"/>
      <c r="E138" s="35"/>
      <c r="F138" s="12"/>
      <c r="G138" s="26"/>
      <c r="H138" s="26"/>
      <c r="I138" s="26"/>
      <c r="J138" s="26"/>
      <c r="K138" s="26"/>
      <c r="L138" s="26"/>
    </row>
    <row r="139" spans="1:19" ht="12" customHeight="1" thickBot="1" x14ac:dyDescent="0.35">
      <c r="C139" s="35"/>
      <c r="D139" s="35"/>
      <c r="E139" s="35"/>
      <c r="F139" s="35"/>
      <c r="G139" s="36"/>
      <c r="H139" s="36"/>
      <c r="I139" s="36"/>
      <c r="J139" s="36"/>
      <c r="K139" s="29"/>
      <c r="L139" s="36"/>
    </row>
    <row r="140" spans="1:19" s="37" customFormat="1" ht="30" thickBot="1" x14ac:dyDescent="0.35">
      <c r="C140" s="59" t="s">
        <v>14</v>
      </c>
      <c r="D140" s="60"/>
      <c r="E140" s="60"/>
      <c r="F140" s="60"/>
      <c r="G140" s="38"/>
      <c r="H140" s="38"/>
      <c r="I140" s="61"/>
      <c r="J140" s="61"/>
      <c r="K140" s="57">
        <f>SUM(L24:L138)</f>
        <v>0</v>
      </c>
      <c r="L140" s="58"/>
    </row>
    <row r="141" spans="1:19" s="39" customFormat="1" ht="13.2" x14ac:dyDescent="0.3">
      <c r="A141" s="13"/>
      <c r="B141" s="13"/>
      <c r="C141" s="13"/>
      <c r="D141" s="13"/>
      <c r="E141" s="13"/>
      <c r="F141" s="13"/>
      <c r="K141" s="29"/>
      <c r="M141" s="13"/>
      <c r="N141" s="13"/>
      <c r="O141" s="13"/>
      <c r="P141" s="13"/>
      <c r="Q141" s="13"/>
      <c r="R141" s="13"/>
      <c r="S141" s="13"/>
    </row>
    <row r="142" spans="1:19" s="39" customFormat="1" ht="13.2" x14ac:dyDescent="0.3">
      <c r="A142" s="13"/>
      <c r="B142" s="13"/>
      <c r="C142" s="13"/>
      <c r="D142" s="13"/>
      <c r="E142" s="13"/>
      <c r="F142" s="13"/>
      <c r="K142" s="29"/>
      <c r="M142" s="13"/>
      <c r="N142" s="13"/>
      <c r="O142" s="13"/>
      <c r="P142" s="13"/>
      <c r="Q142" s="13"/>
      <c r="R142" s="13"/>
      <c r="S142" s="13"/>
    </row>
    <row r="143" spans="1:19" s="39" customFormat="1" ht="13.2" x14ac:dyDescent="0.3">
      <c r="A143" s="13"/>
      <c r="B143" s="13"/>
      <c r="C143" s="13"/>
      <c r="D143" s="13"/>
      <c r="E143" s="13"/>
      <c r="F143" s="13"/>
      <c r="K143" s="29"/>
      <c r="M143" s="13"/>
      <c r="N143" s="13"/>
      <c r="O143" s="13"/>
      <c r="P143" s="13"/>
      <c r="Q143" s="13"/>
      <c r="R143" s="13"/>
      <c r="S143" s="13"/>
    </row>
    <row r="144" spans="1:19" s="39" customFormat="1" ht="13.2" x14ac:dyDescent="0.3">
      <c r="A144" s="13"/>
      <c r="B144" s="13"/>
      <c r="C144" s="13"/>
      <c r="D144" s="13"/>
      <c r="E144" s="13"/>
      <c r="F144" s="13"/>
      <c r="K144" s="29"/>
      <c r="M144" s="13"/>
      <c r="N144" s="13"/>
      <c r="O144" s="13"/>
      <c r="P144" s="13"/>
      <c r="Q144" s="13"/>
      <c r="R144" s="13"/>
      <c r="S144" s="13"/>
    </row>
    <row r="145" spans="1:19" s="39" customFormat="1" ht="13.2" x14ac:dyDescent="0.3">
      <c r="A145" s="13"/>
      <c r="B145" s="13"/>
      <c r="C145" s="13"/>
      <c r="D145" s="13"/>
      <c r="E145" s="13"/>
      <c r="F145" s="13"/>
      <c r="K145" s="29"/>
      <c r="M145" s="13"/>
      <c r="N145" s="13"/>
      <c r="O145" s="13"/>
      <c r="P145" s="13"/>
      <c r="Q145" s="13"/>
      <c r="R145" s="13"/>
      <c r="S145" s="13"/>
    </row>
    <row r="146" spans="1:19" s="39" customFormat="1" ht="13.2" x14ac:dyDescent="0.3">
      <c r="A146" s="13"/>
      <c r="B146" s="13"/>
      <c r="C146" s="13"/>
      <c r="D146" s="13"/>
      <c r="E146" s="13"/>
      <c r="F146" s="13"/>
      <c r="K146" s="29"/>
      <c r="M146" s="13"/>
      <c r="N146" s="13"/>
      <c r="O146" s="13"/>
      <c r="P146" s="13"/>
      <c r="Q146" s="13"/>
      <c r="R146" s="13"/>
      <c r="S146" s="13"/>
    </row>
    <row r="147" spans="1:19" s="39" customFormat="1" ht="13.2" x14ac:dyDescent="0.3">
      <c r="A147" s="13"/>
      <c r="B147" s="13"/>
      <c r="C147" s="13"/>
      <c r="D147" s="13"/>
      <c r="E147" s="13"/>
      <c r="F147" s="13"/>
      <c r="K147" s="29"/>
      <c r="M147" s="13"/>
      <c r="N147" s="13"/>
      <c r="O147" s="13"/>
      <c r="P147" s="13"/>
      <c r="Q147" s="13"/>
      <c r="R147" s="13"/>
      <c r="S147" s="13"/>
    </row>
    <row r="148" spans="1:19" s="39" customFormat="1" ht="13.2" x14ac:dyDescent="0.3">
      <c r="A148" s="13"/>
      <c r="B148" s="13"/>
      <c r="C148" s="13"/>
      <c r="D148" s="13"/>
      <c r="E148" s="13"/>
      <c r="F148" s="13"/>
      <c r="K148" s="29"/>
      <c r="M148" s="13"/>
      <c r="N148" s="13"/>
      <c r="O148" s="13"/>
      <c r="P148" s="13"/>
      <c r="Q148" s="13"/>
      <c r="R148" s="13"/>
      <c r="S148" s="13"/>
    </row>
    <row r="149" spans="1:19" s="39" customFormat="1" ht="13.2" x14ac:dyDescent="0.3">
      <c r="A149" s="13"/>
      <c r="B149" s="13"/>
      <c r="C149" s="13"/>
      <c r="D149" s="13"/>
      <c r="E149" s="13"/>
      <c r="F149" s="13"/>
      <c r="K149" s="29"/>
      <c r="M149" s="13"/>
      <c r="N149" s="13"/>
      <c r="O149" s="13"/>
      <c r="P149" s="13"/>
      <c r="Q149" s="13"/>
      <c r="R149" s="13"/>
      <c r="S149" s="13"/>
    </row>
    <row r="150" spans="1:19" s="39" customFormat="1" ht="13.2" x14ac:dyDescent="0.3">
      <c r="A150" s="13"/>
      <c r="B150" s="13"/>
      <c r="C150" s="13"/>
      <c r="D150" s="13"/>
      <c r="E150" s="13"/>
      <c r="F150" s="13"/>
      <c r="K150" s="29"/>
      <c r="M150" s="13"/>
      <c r="N150" s="13"/>
      <c r="O150" s="13"/>
      <c r="P150" s="13"/>
      <c r="Q150" s="13"/>
      <c r="R150" s="13"/>
      <c r="S150" s="13"/>
    </row>
    <row r="151" spans="1:19" s="39" customFormat="1" ht="13.2" x14ac:dyDescent="0.3">
      <c r="A151" s="13"/>
      <c r="B151" s="13"/>
      <c r="C151" s="13"/>
      <c r="D151" s="13"/>
      <c r="E151" s="13"/>
      <c r="F151" s="13"/>
      <c r="K151" s="29"/>
      <c r="M151" s="13"/>
      <c r="N151" s="13"/>
      <c r="O151" s="13"/>
      <c r="P151" s="13"/>
      <c r="Q151" s="13"/>
      <c r="R151" s="13"/>
      <c r="S151" s="13"/>
    </row>
    <row r="152" spans="1:19" s="39" customFormat="1" ht="13.2" x14ac:dyDescent="0.3">
      <c r="A152" s="13"/>
      <c r="B152" s="13"/>
      <c r="C152" s="13"/>
      <c r="D152" s="13"/>
      <c r="E152" s="13"/>
      <c r="F152" s="13"/>
      <c r="K152" s="29"/>
      <c r="M152" s="13"/>
      <c r="N152" s="13"/>
      <c r="O152" s="13"/>
      <c r="P152" s="13"/>
      <c r="Q152" s="13"/>
      <c r="R152" s="13"/>
      <c r="S152" s="13"/>
    </row>
    <row r="153" spans="1:19" s="39" customFormat="1" ht="13.2" x14ac:dyDescent="0.3">
      <c r="A153" s="13"/>
      <c r="B153" s="13"/>
      <c r="C153" s="13"/>
      <c r="D153" s="13"/>
      <c r="E153" s="13"/>
      <c r="F153" s="13"/>
      <c r="K153" s="29"/>
      <c r="M153" s="13"/>
      <c r="N153" s="13"/>
      <c r="O153" s="13"/>
      <c r="P153" s="13"/>
      <c r="Q153" s="13"/>
      <c r="R153" s="13"/>
      <c r="S153" s="13"/>
    </row>
    <row r="154" spans="1:19" s="39" customFormat="1" ht="13.2" x14ac:dyDescent="0.3">
      <c r="A154" s="13"/>
      <c r="B154" s="13"/>
      <c r="C154" s="13"/>
      <c r="D154" s="13"/>
      <c r="E154" s="13"/>
      <c r="F154" s="13"/>
      <c r="K154" s="29"/>
      <c r="M154" s="13"/>
      <c r="N154" s="13"/>
      <c r="O154" s="13"/>
      <c r="P154" s="13"/>
      <c r="Q154" s="13"/>
      <c r="R154" s="13"/>
      <c r="S154" s="13"/>
    </row>
    <row r="155" spans="1:19" s="39" customFormat="1" ht="13.2" x14ac:dyDescent="0.3">
      <c r="A155" s="13"/>
      <c r="B155" s="13"/>
      <c r="C155" s="13"/>
      <c r="D155" s="13"/>
      <c r="E155" s="13"/>
      <c r="F155" s="13"/>
      <c r="K155" s="29"/>
      <c r="M155" s="13"/>
      <c r="N155" s="13"/>
      <c r="O155" s="13"/>
      <c r="P155" s="13"/>
      <c r="Q155" s="13"/>
      <c r="R155" s="13"/>
      <c r="S155" s="13"/>
    </row>
    <row r="156" spans="1:19" s="39" customFormat="1" ht="13.2" x14ac:dyDescent="0.3">
      <c r="A156" s="13"/>
      <c r="B156" s="13"/>
      <c r="C156" s="13"/>
      <c r="D156" s="13"/>
      <c r="E156" s="13"/>
      <c r="F156" s="13"/>
      <c r="K156" s="29"/>
      <c r="M156" s="13"/>
      <c r="N156" s="13"/>
      <c r="O156" s="13"/>
      <c r="P156" s="13"/>
      <c r="Q156" s="13"/>
      <c r="R156" s="13"/>
      <c r="S156" s="13"/>
    </row>
    <row r="157" spans="1:19" s="39" customFormat="1" ht="13.2" x14ac:dyDescent="0.3">
      <c r="A157" s="13"/>
      <c r="B157" s="13"/>
      <c r="C157" s="13"/>
      <c r="D157" s="13"/>
      <c r="E157" s="13"/>
      <c r="F157" s="13"/>
      <c r="K157" s="29"/>
      <c r="M157" s="13"/>
      <c r="N157" s="13"/>
      <c r="O157" s="13"/>
      <c r="P157" s="13"/>
      <c r="Q157" s="13"/>
      <c r="R157" s="13"/>
      <c r="S157" s="13"/>
    </row>
    <row r="158" spans="1:19" s="39" customFormat="1" ht="13.2" x14ac:dyDescent="0.3">
      <c r="A158" s="13"/>
      <c r="B158" s="13"/>
      <c r="C158" s="13"/>
      <c r="D158" s="13"/>
      <c r="E158" s="13"/>
      <c r="F158" s="13"/>
      <c r="K158" s="29"/>
      <c r="M158" s="13"/>
      <c r="N158" s="13"/>
      <c r="O158" s="13"/>
      <c r="P158" s="13"/>
      <c r="Q158" s="13"/>
      <c r="R158" s="13"/>
      <c r="S158" s="13"/>
    </row>
    <row r="159" spans="1:19" s="39" customFormat="1" ht="13.2" x14ac:dyDescent="0.3">
      <c r="A159" s="13"/>
      <c r="B159" s="13"/>
      <c r="C159" s="13"/>
      <c r="D159" s="13"/>
      <c r="E159" s="13"/>
      <c r="F159" s="13"/>
      <c r="K159" s="29"/>
      <c r="M159" s="13"/>
      <c r="N159" s="13"/>
      <c r="O159" s="13"/>
      <c r="P159" s="13"/>
      <c r="Q159" s="13"/>
      <c r="R159" s="13"/>
      <c r="S159" s="13"/>
    </row>
    <row r="160" spans="1:19" s="39" customFormat="1" ht="13.2" x14ac:dyDescent="0.3">
      <c r="A160" s="13"/>
      <c r="B160" s="13"/>
      <c r="C160" s="13"/>
      <c r="D160" s="13"/>
      <c r="E160" s="13"/>
      <c r="F160" s="13"/>
      <c r="K160" s="29"/>
      <c r="M160" s="13"/>
      <c r="N160" s="13"/>
      <c r="O160" s="13"/>
      <c r="P160" s="13"/>
      <c r="Q160" s="13"/>
      <c r="R160" s="13"/>
      <c r="S160" s="13"/>
    </row>
    <row r="161" spans="1:19" s="39" customFormat="1" ht="13.2" x14ac:dyDescent="0.3">
      <c r="A161" s="13"/>
      <c r="B161" s="13"/>
      <c r="C161" s="13"/>
      <c r="D161" s="13"/>
      <c r="E161" s="13"/>
      <c r="F161" s="13"/>
      <c r="K161" s="29"/>
      <c r="M161" s="13"/>
      <c r="N161" s="13"/>
      <c r="O161" s="13"/>
      <c r="P161" s="13"/>
      <c r="Q161" s="13"/>
      <c r="R161" s="13"/>
      <c r="S161" s="13"/>
    </row>
    <row r="162" spans="1:19" s="39" customFormat="1" ht="13.2" x14ac:dyDescent="0.3">
      <c r="A162" s="13"/>
      <c r="B162" s="13"/>
      <c r="C162" s="13"/>
      <c r="D162" s="13"/>
      <c r="E162" s="13"/>
      <c r="F162" s="13"/>
      <c r="K162" s="29"/>
      <c r="M162" s="13"/>
      <c r="N162" s="13"/>
      <c r="O162" s="13"/>
      <c r="P162" s="13"/>
      <c r="Q162" s="13"/>
      <c r="R162" s="13"/>
      <c r="S162" s="13"/>
    </row>
    <row r="163" spans="1:19" s="39" customFormat="1" ht="13.2" x14ac:dyDescent="0.3">
      <c r="A163" s="13"/>
      <c r="B163" s="13"/>
      <c r="C163" s="13"/>
      <c r="D163" s="13"/>
      <c r="E163" s="13"/>
      <c r="F163" s="13"/>
      <c r="K163" s="29"/>
      <c r="M163" s="13"/>
      <c r="N163" s="13"/>
      <c r="O163" s="13"/>
      <c r="P163" s="13"/>
      <c r="Q163" s="13"/>
      <c r="R163" s="13"/>
      <c r="S163" s="13"/>
    </row>
    <row r="164" spans="1:19" s="39" customFormat="1" ht="13.2" x14ac:dyDescent="0.3">
      <c r="A164" s="13"/>
      <c r="B164" s="13"/>
      <c r="C164" s="13"/>
      <c r="D164" s="13"/>
      <c r="E164" s="13"/>
      <c r="F164" s="13"/>
      <c r="K164" s="29"/>
      <c r="M164" s="13"/>
      <c r="N164" s="13"/>
      <c r="O164" s="13"/>
      <c r="P164" s="13"/>
      <c r="Q164" s="13"/>
      <c r="R164" s="13"/>
      <c r="S164" s="13"/>
    </row>
    <row r="165" spans="1:19" s="39" customFormat="1" ht="13.2" x14ac:dyDescent="0.3">
      <c r="A165" s="13"/>
      <c r="B165" s="13"/>
      <c r="C165" s="13"/>
      <c r="D165" s="13"/>
      <c r="E165" s="13"/>
      <c r="F165" s="13"/>
      <c r="K165" s="29"/>
      <c r="M165" s="13"/>
      <c r="N165" s="13"/>
      <c r="O165" s="13"/>
      <c r="P165" s="13"/>
      <c r="Q165" s="13"/>
      <c r="R165" s="13"/>
      <c r="S165" s="13"/>
    </row>
    <row r="166" spans="1:19" s="39" customFormat="1" ht="13.2" x14ac:dyDescent="0.3">
      <c r="A166" s="13"/>
      <c r="B166" s="13"/>
      <c r="C166" s="13"/>
      <c r="D166" s="13"/>
      <c r="E166" s="13"/>
      <c r="F166" s="13"/>
      <c r="K166" s="29"/>
      <c r="M166" s="13"/>
      <c r="N166" s="13"/>
      <c r="O166" s="13"/>
      <c r="P166" s="13"/>
      <c r="Q166" s="13"/>
      <c r="R166" s="13"/>
      <c r="S166" s="13"/>
    </row>
    <row r="167" spans="1:19" s="39" customFormat="1" ht="13.2" x14ac:dyDescent="0.3">
      <c r="A167" s="13"/>
      <c r="B167" s="13"/>
      <c r="C167" s="13"/>
      <c r="D167" s="13"/>
      <c r="E167" s="13"/>
      <c r="F167" s="13"/>
      <c r="K167" s="29"/>
      <c r="M167" s="13"/>
      <c r="N167" s="13"/>
      <c r="O167" s="13"/>
      <c r="P167" s="13"/>
      <c r="Q167" s="13"/>
      <c r="R167" s="13"/>
      <c r="S167" s="13"/>
    </row>
    <row r="168" spans="1:19" s="39" customFormat="1" ht="13.2" x14ac:dyDescent="0.3">
      <c r="A168" s="13"/>
      <c r="B168" s="13"/>
      <c r="C168" s="13"/>
      <c r="D168" s="13"/>
      <c r="E168" s="13"/>
      <c r="F168" s="13"/>
      <c r="K168" s="29"/>
      <c r="M168" s="13"/>
      <c r="N168" s="13"/>
      <c r="O168" s="13"/>
      <c r="P168" s="13"/>
      <c r="Q168" s="13"/>
      <c r="R168" s="13"/>
      <c r="S168" s="13"/>
    </row>
    <row r="169" spans="1:19" s="39" customFormat="1" ht="13.2" x14ac:dyDescent="0.3">
      <c r="A169" s="13"/>
      <c r="B169" s="13"/>
      <c r="C169" s="13"/>
      <c r="D169" s="13"/>
      <c r="E169" s="13"/>
      <c r="F169" s="13"/>
      <c r="K169" s="29"/>
      <c r="M169" s="13"/>
      <c r="N169" s="13"/>
      <c r="O169" s="13"/>
      <c r="P169" s="13"/>
      <c r="Q169" s="13"/>
      <c r="R169" s="13"/>
      <c r="S169" s="13"/>
    </row>
    <row r="170" spans="1:19" s="39" customFormat="1" ht="13.2" x14ac:dyDescent="0.3">
      <c r="A170" s="13"/>
      <c r="B170" s="13"/>
      <c r="C170" s="13"/>
      <c r="D170" s="13"/>
      <c r="E170" s="13"/>
      <c r="F170" s="13"/>
      <c r="K170" s="29"/>
      <c r="M170" s="13"/>
      <c r="N170" s="13"/>
      <c r="O170" s="13"/>
      <c r="P170" s="13"/>
      <c r="Q170" s="13"/>
      <c r="R170" s="13"/>
      <c r="S170" s="13"/>
    </row>
    <row r="171" spans="1:19" s="39" customFormat="1" ht="13.2" x14ac:dyDescent="0.3">
      <c r="A171" s="13"/>
      <c r="B171" s="13"/>
      <c r="C171" s="13"/>
      <c r="D171" s="13"/>
      <c r="E171" s="13"/>
      <c r="F171" s="13"/>
      <c r="K171" s="29"/>
      <c r="M171" s="13"/>
      <c r="N171" s="13"/>
      <c r="O171" s="13"/>
      <c r="P171" s="13"/>
      <c r="Q171" s="13"/>
      <c r="R171" s="13"/>
      <c r="S171" s="13"/>
    </row>
    <row r="172" spans="1:19" s="39" customFormat="1" ht="13.2" x14ac:dyDescent="0.3">
      <c r="A172" s="13"/>
      <c r="B172" s="13"/>
      <c r="C172" s="13"/>
      <c r="D172" s="13"/>
      <c r="E172" s="13"/>
      <c r="F172" s="13"/>
      <c r="K172" s="29"/>
      <c r="M172" s="13"/>
      <c r="N172" s="13"/>
      <c r="O172" s="13"/>
      <c r="P172" s="13"/>
      <c r="Q172" s="13"/>
      <c r="R172" s="13"/>
      <c r="S172" s="13"/>
    </row>
    <row r="173" spans="1:19" s="39" customFormat="1" ht="13.2" x14ac:dyDescent="0.3">
      <c r="A173" s="13"/>
      <c r="B173" s="13"/>
      <c r="C173" s="13"/>
      <c r="D173" s="13"/>
      <c r="E173" s="13"/>
      <c r="F173" s="13"/>
      <c r="K173" s="29"/>
      <c r="M173" s="13"/>
      <c r="N173" s="13"/>
      <c r="O173" s="13"/>
      <c r="P173" s="13"/>
      <c r="Q173" s="13"/>
      <c r="R173" s="13"/>
      <c r="S173" s="13"/>
    </row>
    <row r="174" spans="1:19" s="39" customFormat="1" ht="13.2" x14ac:dyDescent="0.3">
      <c r="A174" s="13"/>
      <c r="B174" s="13"/>
      <c r="C174" s="13"/>
      <c r="D174" s="13"/>
      <c r="E174" s="13"/>
      <c r="F174" s="13"/>
      <c r="K174" s="29"/>
      <c r="M174" s="13"/>
      <c r="N174" s="13"/>
      <c r="O174" s="13"/>
      <c r="P174" s="13"/>
      <c r="Q174" s="13"/>
      <c r="R174" s="13"/>
      <c r="S174" s="13"/>
    </row>
    <row r="175" spans="1:19" s="39" customFormat="1" ht="13.2" x14ac:dyDescent="0.3">
      <c r="A175" s="13"/>
      <c r="B175" s="13"/>
      <c r="C175" s="13"/>
      <c r="D175" s="13"/>
      <c r="E175" s="13"/>
      <c r="F175" s="13"/>
      <c r="K175" s="29"/>
      <c r="M175" s="13"/>
      <c r="N175" s="13"/>
      <c r="O175" s="13"/>
      <c r="P175" s="13"/>
      <c r="Q175" s="13"/>
      <c r="R175" s="13"/>
      <c r="S175" s="13"/>
    </row>
    <row r="176" spans="1:19" s="39" customFormat="1" ht="13.2" x14ac:dyDescent="0.3">
      <c r="A176" s="13"/>
      <c r="B176" s="13"/>
      <c r="C176" s="13"/>
      <c r="D176" s="13"/>
      <c r="E176" s="13"/>
      <c r="F176" s="13"/>
      <c r="K176" s="29"/>
      <c r="M176" s="13"/>
      <c r="N176" s="13"/>
      <c r="O176" s="13"/>
      <c r="P176" s="13"/>
      <c r="Q176" s="13"/>
      <c r="R176" s="13"/>
      <c r="S176" s="13"/>
    </row>
    <row r="177" spans="1:19" s="39" customFormat="1" ht="13.2" x14ac:dyDescent="0.3">
      <c r="A177" s="13"/>
      <c r="B177" s="13"/>
      <c r="C177" s="13"/>
      <c r="D177" s="13"/>
      <c r="E177" s="13"/>
      <c r="F177" s="13"/>
      <c r="K177" s="29"/>
      <c r="M177" s="13"/>
      <c r="N177" s="13"/>
      <c r="O177" s="13"/>
      <c r="P177" s="13"/>
      <c r="Q177" s="13"/>
      <c r="R177" s="13"/>
      <c r="S177" s="13"/>
    </row>
    <row r="178" spans="1:19" s="39" customFormat="1" ht="13.2" x14ac:dyDescent="0.3">
      <c r="A178" s="13"/>
      <c r="B178" s="13"/>
      <c r="C178" s="13"/>
      <c r="D178" s="13"/>
      <c r="E178" s="13"/>
      <c r="F178" s="13"/>
      <c r="K178" s="29"/>
      <c r="M178" s="13"/>
      <c r="N178" s="13"/>
      <c r="O178" s="13"/>
      <c r="P178" s="13"/>
      <c r="Q178" s="13"/>
      <c r="R178" s="13"/>
      <c r="S178" s="13"/>
    </row>
    <row r="179" spans="1:19" s="39" customFormat="1" ht="13.2" x14ac:dyDescent="0.3">
      <c r="A179" s="13"/>
      <c r="B179" s="13"/>
      <c r="C179" s="13"/>
      <c r="D179" s="13"/>
      <c r="E179" s="13"/>
      <c r="F179" s="13"/>
      <c r="K179" s="29"/>
      <c r="M179" s="13"/>
      <c r="N179" s="13"/>
      <c r="O179" s="13"/>
      <c r="P179" s="13"/>
      <c r="Q179" s="13"/>
      <c r="R179" s="13"/>
      <c r="S179" s="13"/>
    </row>
    <row r="180" spans="1:19" s="39" customFormat="1" ht="13.2" x14ac:dyDescent="0.3">
      <c r="A180" s="13"/>
      <c r="B180" s="13"/>
      <c r="C180" s="13"/>
      <c r="D180" s="13"/>
      <c r="E180" s="13"/>
      <c r="F180" s="13"/>
      <c r="K180" s="29"/>
      <c r="M180" s="13"/>
      <c r="N180" s="13"/>
      <c r="O180" s="13"/>
      <c r="P180" s="13"/>
      <c r="Q180" s="13"/>
      <c r="R180" s="13"/>
      <c r="S180" s="13"/>
    </row>
    <row r="181" spans="1:19" s="39" customFormat="1" ht="13.2" x14ac:dyDescent="0.3">
      <c r="A181" s="13"/>
      <c r="B181" s="13"/>
      <c r="C181" s="13"/>
      <c r="D181" s="13"/>
      <c r="E181" s="13"/>
      <c r="F181" s="13"/>
      <c r="K181" s="29"/>
      <c r="M181" s="13"/>
      <c r="N181" s="13"/>
      <c r="O181" s="13"/>
      <c r="P181" s="13"/>
      <c r="Q181" s="13"/>
      <c r="R181" s="13"/>
      <c r="S181" s="13"/>
    </row>
    <row r="182" spans="1:19" s="39" customFormat="1" ht="13.2" x14ac:dyDescent="0.3">
      <c r="A182" s="13"/>
      <c r="B182" s="13"/>
      <c r="C182" s="13"/>
      <c r="D182" s="13"/>
      <c r="E182" s="13"/>
      <c r="F182" s="13"/>
      <c r="K182" s="29"/>
      <c r="M182" s="13"/>
      <c r="N182" s="13"/>
      <c r="O182" s="13"/>
      <c r="P182" s="13"/>
      <c r="Q182" s="13"/>
      <c r="R182" s="13"/>
      <c r="S182" s="13"/>
    </row>
    <row r="183" spans="1:19" s="39" customFormat="1" ht="13.2" x14ac:dyDescent="0.3">
      <c r="A183" s="13"/>
      <c r="B183" s="13"/>
      <c r="C183" s="13"/>
      <c r="D183" s="13"/>
      <c r="E183" s="13"/>
      <c r="F183" s="13"/>
      <c r="K183" s="29"/>
      <c r="M183" s="13"/>
      <c r="N183" s="13"/>
      <c r="O183" s="13"/>
      <c r="P183" s="13"/>
      <c r="Q183" s="13"/>
      <c r="R183" s="13"/>
      <c r="S183" s="13"/>
    </row>
    <row r="184" spans="1:19" s="39" customFormat="1" ht="13.2" x14ac:dyDescent="0.3">
      <c r="A184" s="13"/>
      <c r="B184" s="13"/>
      <c r="C184" s="13"/>
      <c r="D184" s="13"/>
      <c r="E184" s="13"/>
      <c r="F184" s="13"/>
      <c r="K184" s="29"/>
      <c r="M184" s="13"/>
      <c r="N184" s="13"/>
      <c r="O184" s="13"/>
      <c r="P184" s="13"/>
      <c r="Q184" s="13"/>
      <c r="R184" s="13"/>
      <c r="S184" s="13"/>
    </row>
    <row r="185" spans="1:19" s="39" customFormat="1" ht="13.2" x14ac:dyDescent="0.3">
      <c r="A185" s="13"/>
      <c r="B185" s="13"/>
      <c r="C185" s="13"/>
      <c r="D185" s="13"/>
      <c r="E185" s="13"/>
      <c r="F185" s="13"/>
      <c r="K185" s="29"/>
      <c r="M185" s="13"/>
      <c r="N185" s="13"/>
      <c r="O185" s="13"/>
      <c r="P185" s="13"/>
      <c r="Q185" s="13"/>
      <c r="R185" s="13"/>
      <c r="S185" s="13"/>
    </row>
    <row r="186" spans="1:19" s="39" customFormat="1" ht="13.2" x14ac:dyDescent="0.3">
      <c r="A186" s="13"/>
      <c r="B186" s="13"/>
      <c r="C186" s="13"/>
      <c r="D186" s="13"/>
      <c r="E186" s="13"/>
      <c r="F186" s="13"/>
      <c r="K186" s="29"/>
      <c r="M186" s="13"/>
      <c r="N186" s="13"/>
      <c r="O186" s="13"/>
      <c r="P186" s="13"/>
      <c r="Q186" s="13"/>
      <c r="R186" s="13"/>
      <c r="S186" s="13"/>
    </row>
    <row r="187" spans="1:19" s="39" customFormat="1" ht="13.2" x14ac:dyDescent="0.3">
      <c r="A187" s="13"/>
      <c r="B187" s="13"/>
      <c r="C187" s="13"/>
      <c r="D187" s="13"/>
      <c r="E187" s="13"/>
      <c r="F187" s="13"/>
      <c r="K187" s="29"/>
      <c r="M187" s="13"/>
      <c r="N187" s="13"/>
      <c r="O187" s="13"/>
      <c r="P187" s="13"/>
      <c r="Q187" s="13"/>
      <c r="R187" s="13"/>
      <c r="S187" s="13"/>
    </row>
    <row r="188" spans="1:19" s="39" customFormat="1" ht="13.2" x14ac:dyDescent="0.3">
      <c r="A188" s="13"/>
      <c r="B188" s="13"/>
      <c r="C188" s="13"/>
      <c r="D188" s="13"/>
      <c r="E188" s="13"/>
      <c r="F188" s="13"/>
      <c r="K188" s="29"/>
      <c r="M188" s="13"/>
      <c r="N188" s="13"/>
      <c r="O188" s="13"/>
      <c r="P188" s="13"/>
      <c r="Q188" s="13"/>
      <c r="R188" s="13"/>
      <c r="S188" s="13"/>
    </row>
    <row r="189" spans="1:19" s="39" customFormat="1" ht="13.2" x14ac:dyDescent="0.3">
      <c r="A189" s="13"/>
      <c r="B189" s="13"/>
      <c r="C189" s="13"/>
      <c r="D189" s="13"/>
      <c r="E189" s="13"/>
      <c r="F189" s="13"/>
      <c r="K189" s="29"/>
      <c r="M189" s="13"/>
      <c r="N189" s="13"/>
      <c r="O189" s="13"/>
      <c r="P189" s="13"/>
      <c r="Q189" s="13"/>
      <c r="R189" s="13"/>
      <c r="S189" s="13"/>
    </row>
    <row r="190" spans="1:19" s="39" customFormat="1" ht="13.2" x14ac:dyDescent="0.3">
      <c r="A190" s="13"/>
      <c r="B190" s="13"/>
      <c r="C190" s="13"/>
      <c r="D190" s="13"/>
      <c r="E190" s="13"/>
      <c r="F190" s="13"/>
      <c r="K190" s="29"/>
      <c r="M190" s="13"/>
      <c r="N190" s="13"/>
      <c r="O190" s="13"/>
      <c r="P190" s="13"/>
      <c r="Q190" s="13"/>
      <c r="R190" s="13"/>
      <c r="S190" s="13"/>
    </row>
    <row r="191" spans="1:19" s="39" customFormat="1" ht="13.2" x14ac:dyDescent="0.3">
      <c r="A191" s="13"/>
      <c r="B191" s="13"/>
      <c r="C191" s="13"/>
      <c r="D191" s="13"/>
      <c r="E191" s="13"/>
      <c r="F191" s="13"/>
      <c r="K191" s="29"/>
      <c r="M191" s="13"/>
      <c r="N191" s="13"/>
      <c r="O191" s="13"/>
      <c r="P191" s="13"/>
      <c r="Q191" s="13"/>
      <c r="R191" s="13"/>
      <c r="S191" s="13"/>
    </row>
    <row r="192" spans="1:19" s="39" customFormat="1" ht="13.2" x14ac:dyDescent="0.3">
      <c r="A192" s="13"/>
      <c r="B192" s="13"/>
      <c r="C192" s="13"/>
      <c r="D192" s="13"/>
      <c r="E192" s="13"/>
      <c r="F192" s="13"/>
      <c r="K192" s="29"/>
      <c r="M192" s="13"/>
      <c r="N192" s="13"/>
      <c r="O192" s="13"/>
      <c r="P192" s="13"/>
      <c r="Q192" s="13"/>
      <c r="R192" s="13"/>
      <c r="S192" s="13"/>
    </row>
    <row r="193" spans="1:19" s="39" customFormat="1" ht="13.2" x14ac:dyDescent="0.3">
      <c r="A193" s="13"/>
      <c r="B193" s="13"/>
      <c r="C193" s="13"/>
      <c r="D193" s="13"/>
      <c r="E193" s="13"/>
      <c r="F193" s="13"/>
      <c r="K193" s="29"/>
      <c r="M193" s="13"/>
      <c r="N193" s="13"/>
      <c r="O193" s="13"/>
      <c r="P193" s="13"/>
      <c r="Q193" s="13"/>
      <c r="R193" s="13"/>
      <c r="S193" s="13"/>
    </row>
    <row r="194" spans="1:19" s="39" customFormat="1" ht="13.2" x14ac:dyDescent="0.3">
      <c r="A194" s="13"/>
      <c r="B194" s="13"/>
      <c r="C194" s="13"/>
      <c r="D194" s="13"/>
      <c r="E194" s="13"/>
      <c r="F194" s="13"/>
      <c r="K194" s="29"/>
      <c r="M194" s="13"/>
      <c r="N194" s="13"/>
      <c r="O194" s="13"/>
      <c r="P194" s="13"/>
      <c r="Q194" s="13"/>
      <c r="R194" s="13"/>
      <c r="S194" s="13"/>
    </row>
    <row r="195" spans="1:19" s="39" customFormat="1" ht="13.2" x14ac:dyDescent="0.3">
      <c r="A195" s="13"/>
      <c r="B195" s="13"/>
      <c r="C195" s="13"/>
      <c r="D195" s="13"/>
      <c r="E195" s="13"/>
      <c r="F195" s="13"/>
      <c r="K195" s="29"/>
      <c r="M195" s="13"/>
      <c r="N195" s="13"/>
      <c r="O195" s="13"/>
      <c r="P195" s="13"/>
      <c r="Q195" s="13"/>
      <c r="R195" s="13"/>
      <c r="S195" s="13"/>
    </row>
  </sheetData>
  <sheetProtection algorithmName="SHA-512" hashValue="u92Qz7Mahn6YBLZmjfwfZtYVfQ39fHtHTlxaqSqFp+EQg9goEtQcVmbxCxadVLStC6n/tMo7kKD+316iRoHTUA==" saltValue="DEbu1PvHqTIVzfS0heAxjw==" spinCount="100000" sheet="1" objects="1" scenarios="1" selectLockedCells="1"/>
  <mergeCells count="38">
    <mergeCell ref="C25:F25"/>
    <mergeCell ref="C81:F81"/>
    <mergeCell ref="C73:F73"/>
    <mergeCell ref="C140:F140"/>
    <mergeCell ref="I140:J140"/>
    <mergeCell ref="K140:L140"/>
    <mergeCell ref="C64:F64"/>
    <mergeCell ref="C38:F38"/>
    <mergeCell ref="C51:F51"/>
    <mergeCell ref="C90:F90"/>
    <mergeCell ref="C98:F98"/>
    <mergeCell ref="C111:F111"/>
    <mergeCell ref="C124:F124"/>
    <mergeCell ref="C8:D8"/>
    <mergeCell ref="E8:J8"/>
    <mergeCell ref="C9:D9"/>
    <mergeCell ref="E9:J9"/>
    <mergeCell ref="C11:D11"/>
    <mergeCell ref="E11:J11"/>
    <mergeCell ref="C1:M1"/>
    <mergeCell ref="C2:M2"/>
    <mergeCell ref="C3:M3"/>
    <mergeCell ref="A5:N5"/>
    <mergeCell ref="A6:N6"/>
    <mergeCell ref="A19:L20"/>
    <mergeCell ref="A21:L22"/>
    <mergeCell ref="C13:D13"/>
    <mergeCell ref="E13:J13"/>
    <mergeCell ref="C15:D15"/>
    <mergeCell ref="E15:J15"/>
    <mergeCell ref="K15:L17"/>
    <mergeCell ref="C16:D16"/>
    <mergeCell ref="E16:J16"/>
    <mergeCell ref="C17:D17"/>
    <mergeCell ref="E17:J17"/>
    <mergeCell ref="K11:L13"/>
    <mergeCell ref="C12:D12"/>
    <mergeCell ref="E12:J12"/>
  </mergeCells>
  <printOptions horizontalCentered="1"/>
  <pageMargins left="3.937007874015748E-2" right="3.937007874015748E-2" top="0.15748031496062992" bottom="0.35433070866141736" header="0" footer="0.31496062992125984"/>
  <pageSetup paperSize="9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E750-C389-4F88-895B-CC7499328D24}">
  <sheetPr>
    <pageSetUpPr fitToPage="1"/>
  </sheetPr>
  <dimension ref="A1:S182"/>
  <sheetViews>
    <sheetView showGridLines="0" topLeftCell="A45" zoomScale="70" zoomScaleNormal="70" workbookViewId="0">
      <selection activeCell="K88" sqref="K88"/>
    </sheetView>
  </sheetViews>
  <sheetFormatPr defaultColWidth="8.77734375" defaultRowHeight="11.4" x14ac:dyDescent="0.3"/>
  <cols>
    <col min="1" max="2" width="10.77734375" style="13" customWidth="1"/>
    <col min="3" max="3" width="20.77734375" style="13" customWidth="1"/>
    <col min="4" max="4" width="15.77734375" style="13" customWidth="1"/>
    <col min="5" max="5" width="19.44140625" style="13" customWidth="1"/>
    <col min="6" max="6" width="17.5546875" style="13" bestFit="1" customWidth="1"/>
    <col min="7" max="9" width="10.77734375" style="39" customWidth="1"/>
    <col min="10" max="10" width="2.77734375" style="39" customWidth="1"/>
    <col min="11" max="11" width="11.44140625" style="40" bestFit="1" customWidth="1"/>
    <col min="12" max="12" width="13.44140625" style="39" bestFit="1" customWidth="1"/>
    <col min="13" max="13" width="2.5546875" style="13" customWidth="1"/>
    <col min="14" max="14" width="38.5546875" style="13" bestFit="1" customWidth="1"/>
    <col min="15" max="16384" width="8.77734375" style="13"/>
  </cols>
  <sheetData>
    <row r="1" spans="1:14" ht="22.2" x14ac:dyDescent="0.3">
      <c r="A1" s="11"/>
      <c r="B1" s="12"/>
      <c r="C1" s="52" t="s">
        <v>23</v>
      </c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22.2" x14ac:dyDescent="0.3">
      <c r="A2" s="11"/>
      <c r="B2" s="12"/>
      <c r="C2" s="52" t="s">
        <v>195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12"/>
    </row>
    <row r="3" spans="1:14" ht="22.2" x14ac:dyDescent="0.3">
      <c r="A3" s="11"/>
      <c r="C3" s="52" t="s">
        <v>118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12"/>
    </row>
    <row r="4" spans="1:14" s="42" customFormat="1" ht="13.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4" s="42" customFormat="1" ht="14.4" customHeight="1" x14ac:dyDescent="0.25">
      <c r="A5" s="53" t="s">
        <v>13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s="42" customFormat="1" ht="14.4" customHeight="1" x14ac:dyDescent="0.25">
      <c r="A6" s="53" t="s">
        <v>15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s="42" customFormat="1" ht="13.8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4" s="42" customFormat="1" ht="18.45" customHeight="1" x14ac:dyDescent="0.25">
      <c r="A8" s="43"/>
      <c r="B8" s="43"/>
      <c r="C8" s="48" t="s">
        <v>199</v>
      </c>
      <c r="D8" s="48"/>
      <c r="E8" s="49"/>
      <c r="F8" s="49"/>
      <c r="G8" s="49"/>
      <c r="H8" s="49"/>
      <c r="I8" s="49"/>
      <c r="J8" s="49"/>
    </row>
    <row r="9" spans="1:14" s="42" customFormat="1" ht="18.45" customHeight="1" x14ac:dyDescent="0.25">
      <c r="A9" s="43"/>
      <c r="B9" s="43"/>
      <c r="C9" s="48" t="s">
        <v>200</v>
      </c>
      <c r="D9" s="48"/>
      <c r="E9" s="49"/>
      <c r="F9" s="49"/>
      <c r="G9" s="49"/>
      <c r="H9" s="49"/>
      <c r="I9" s="49"/>
      <c r="J9" s="49"/>
    </row>
    <row r="10" spans="1:14" s="42" customFormat="1" ht="13.8" x14ac:dyDescent="0.25">
      <c r="A10" s="43"/>
      <c r="B10" s="43"/>
      <c r="C10" s="14"/>
      <c r="D10" s="14"/>
      <c r="E10" s="44"/>
      <c r="F10" s="44"/>
      <c r="G10" s="44"/>
      <c r="H10" s="44"/>
      <c r="I10" s="44"/>
      <c r="J10" s="44"/>
    </row>
    <row r="11" spans="1:14" s="42" customFormat="1" ht="18.45" customHeight="1" x14ac:dyDescent="0.25">
      <c r="A11" s="43"/>
      <c r="B11" s="43"/>
      <c r="C11" s="48" t="s">
        <v>201</v>
      </c>
      <c r="D11" s="48"/>
      <c r="E11" s="49"/>
      <c r="F11" s="49"/>
      <c r="G11" s="49"/>
      <c r="H11" s="49"/>
      <c r="I11" s="49"/>
      <c r="J11" s="49"/>
      <c r="K11" s="51" t="s">
        <v>202</v>
      </c>
      <c r="L11" s="51"/>
    </row>
    <row r="12" spans="1:14" s="42" customFormat="1" ht="18.45" customHeight="1" x14ac:dyDescent="0.25">
      <c r="A12" s="43"/>
      <c r="B12" s="43"/>
      <c r="C12" s="48" t="s">
        <v>203</v>
      </c>
      <c r="D12" s="48"/>
      <c r="E12" s="49"/>
      <c r="F12" s="49"/>
      <c r="G12" s="49"/>
      <c r="H12" s="49"/>
      <c r="I12" s="49"/>
      <c r="J12" s="49"/>
      <c r="K12" s="51"/>
      <c r="L12" s="51"/>
    </row>
    <row r="13" spans="1:14" s="42" customFormat="1" ht="18.45" customHeight="1" x14ac:dyDescent="0.25">
      <c r="A13" s="43"/>
      <c r="B13" s="43"/>
      <c r="C13" s="48" t="s">
        <v>204</v>
      </c>
      <c r="D13" s="48"/>
      <c r="E13" s="49"/>
      <c r="F13" s="49"/>
      <c r="G13" s="49"/>
      <c r="H13" s="49"/>
      <c r="I13" s="49"/>
      <c r="J13" s="49"/>
      <c r="K13" s="51"/>
      <c r="L13" s="51"/>
    </row>
    <row r="14" spans="1:14" s="42" customFormat="1" ht="13.8" x14ac:dyDescent="0.25">
      <c r="A14" s="43"/>
      <c r="B14" s="43"/>
      <c r="C14" s="14"/>
      <c r="D14" s="14"/>
      <c r="E14" s="44"/>
      <c r="F14" s="44"/>
      <c r="G14" s="44"/>
      <c r="H14" s="44"/>
      <c r="I14" s="44"/>
      <c r="J14" s="44"/>
    </row>
    <row r="15" spans="1:14" s="42" customFormat="1" ht="18.45" customHeight="1" x14ac:dyDescent="0.25">
      <c r="A15" s="43"/>
      <c r="B15" s="43"/>
      <c r="C15" s="48" t="s">
        <v>208</v>
      </c>
      <c r="D15" s="48"/>
      <c r="E15" s="49"/>
      <c r="F15" s="49"/>
      <c r="G15" s="49"/>
      <c r="H15" s="49"/>
      <c r="I15" s="49"/>
      <c r="J15" s="49"/>
      <c r="K15" s="50" t="s">
        <v>205</v>
      </c>
      <c r="L15" s="50"/>
    </row>
    <row r="16" spans="1:14" s="42" customFormat="1" ht="18.45" customHeight="1" x14ac:dyDescent="0.25">
      <c r="A16" s="43"/>
      <c r="B16" s="43"/>
      <c r="C16" s="48" t="s">
        <v>209</v>
      </c>
      <c r="D16" s="48"/>
      <c r="E16" s="49"/>
      <c r="F16" s="49"/>
      <c r="G16" s="49"/>
      <c r="H16" s="49"/>
      <c r="I16" s="49"/>
      <c r="J16" s="49"/>
      <c r="K16" s="50"/>
      <c r="L16" s="50"/>
    </row>
    <row r="17" spans="1:18" s="42" customFormat="1" ht="18.45" customHeight="1" x14ac:dyDescent="0.25">
      <c r="A17" s="43"/>
      <c r="B17" s="43"/>
      <c r="C17" s="48" t="s">
        <v>206</v>
      </c>
      <c r="D17" s="48"/>
      <c r="E17" s="49"/>
      <c r="F17" s="49"/>
      <c r="G17" s="49"/>
      <c r="H17" s="49"/>
      <c r="I17" s="49"/>
      <c r="J17" s="49"/>
      <c r="K17" s="50"/>
      <c r="L17" s="50"/>
    </row>
    <row r="18" spans="1:18" s="42" customFormat="1" ht="13.8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8" s="42" customFormat="1" ht="13.5" customHeight="1" x14ac:dyDescent="0.2">
      <c r="A19" s="46" t="s">
        <v>217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5"/>
      <c r="N19" s="45"/>
      <c r="O19" s="45"/>
      <c r="P19" s="45"/>
      <c r="Q19" s="45"/>
    </row>
    <row r="20" spans="1:18" s="42" customFormat="1" ht="16.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5"/>
      <c r="N20" s="45"/>
      <c r="O20" s="45"/>
      <c r="P20" s="45"/>
      <c r="Q20" s="45"/>
    </row>
    <row r="21" spans="1:18" s="42" customFormat="1" ht="13.5" customHeight="1" x14ac:dyDescent="0.2">
      <c r="A21" s="47" t="s">
        <v>207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5"/>
      <c r="N21" s="45"/>
      <c r="O21" s="45"/>
      <c r="P21" s="45"/>
      <c r="Q21" s="45"/>
    </row>
    <row r="22" spans="1:18" s="42" customFormat="1" ht="16.5" customHeight="1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5"/>
      <c r="N22" s="45"/>
      <c r="O22" s="45"/>
      <c r="P22" s="45"/>
      <c r="Q22" s="45"/>
    </row>
    <row r="23" spans="1:18" ht="16.5" customHeight="1" x14ac:dyDescent="0.3">
      <c r="A23" s="12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2"/>
      <c r="Q23" s="12"/>
    </row>
    <row r="24" spans="1:18" ht="16.5" customHeight="1" thickBot="1" x14ac:dyDescent="0.35">
      <c r="A24" s="12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2"/>
      <c r="Q24" s="12"/>
    </row>
    <row r="25" spans="1:18" ht="13.05" customHeight="1" thickBot="1" x14ac:dyDescent="0.35">
      <c r="A25" s="12"/>
      <c r="C25" s="54" t="s">
        <v>111</v>
      </c>
      <c r="D25" s="55"/>
      <c r="E25" s="55"/>
      <c r="F25" s="56"/>
      <c r="G25" s="16" t="s">
        <v>19</v>
      </c>
      <c r="H25" s="16" t="s">
        <v>20</v>
      </c>
      <c r="I25" s="16" t="s">
        <v>191</v>
      </c>
      <c r="J25" s="16"/>
      <c r="K25" s="17" t="s">
        <v>9</v>
      </c>
      <c r="L25" s="16" t="s">
        <v>6</v>
      </c>
    </row>
    <row r="26" spans="1:18" ht="13.05" customHeight="1" thickBot="1" x14ac:dyDescent="0.35">
      <c r="C26" s="18" t="s">
        <v>24</v>
      </c>
      <c r="D26" s="19" t="s">
        <v>18</v>
      </c>
      <c r="E26" s="19" t="s">
        <v>8</v>
      </c>
      <c r="F26" s="20" t="s">
        <v>4</v>
      </c>
      <c r="G26" s="16" t="s">
        <v>7</v>
      </c>
      <c r="H26" s="16" t="s">
        <v>21</v>
      </c>
      <c r="I26" s="16" t="s">
        <v>7</v>
      </c>
      <c r="J26" s="16"/>
      <c r="K26" s="21" t="s">
        <v>10</v>
      </c>
      <c r="L26" s="16" t="s">
        <v>7</v>
      </c>
      <c r="M26" s="22"/>
      <c r="N26" s="23" t="s">
        <v>110</v>
      </c>
      <c r="P26"/>
    </row>
    <row r="27" spans="1:18" ht="13.05" customHeight="1" x14ac:dyDescent="0.3">
      <c r="C27" s="24" t="s">
        <v>25</v>
      </c>
      <c r="D27" s="25" t="s">
        <v>112</v>
      </c>
      <c r="E27" s="25" t="s">
        <v>34</v>
      </c>
      <c r="F27" s="24" t="s">
        <v>39</v>
      </c>
      <c r="G27" s="26">
        <v>32.99</v>
      </c>
      <c r="H27" s="27"/>
      <c r="I27" s="26">
        <f t="shared" ref="I27:I32" si="0">G27*(1-H27)</f>
        <v>32.99</v>
      </c>
      <c r="J27" s="26"/>
      <c r="K27" s="3"/>
      <c r="L27" s="26">
        <f>K27*I27</f>
        <v>0</v>
      </c>
      <c r="M27" s="22"/>
      <c r="N27" s="3"/>
      <c r="P27" s="22"/>
      <c r="Q27" s="28"/>
    </row>
    <row r="28" spans="1:18" ht="13.05" customHeight="1" x14ac:dyDescent="0.3">
      <c r="C28" s="24" t="s">
        <v>26</v>
      </c>
      <c r="D28" s="24" t="s">
        <v>112</v>
      </c>
      <c r="E28" s="24" t="s">
        <v>35</v>
      </c>
      <c r="F28" s="24" t="s">
        <v>40</v>
      </c>
      <c r="G28" s="26">
        <v>32.99</v>
      </c>
      <c r="H28" s="27"/>
      <c r="I28" s="26">
        <f t="shared" si="0"/>
        <v>32.99</v>
      </c>
      <c r="J28" s="26"/>
      <c r="K28" s="3"/>
      <c r="L28" s="26">
        <f t="shared" ref="L28:L33" si="1">K28*I28</f>
        <v>0</v>
      </c>
      <c r="M28" s="22"/>
      <c r="N28" s="3"/>
      <c r="Q28"/>
    </row>
    <row r="29" spans="1:18" ht="13.05" customHeight="1" x14ac:dyDescent="0.3">
      <c r="C29" s="24" t="s">
        <v>27</v>
      </c>
      <c r="D29" s="24" t="s">
        <v>112</v>
      </c>
      <c r="E29" s="24" t="s">
        <v>36</v>
      </c>
      <c r="F29" s="24" t="s">
        <v>41</v>
      </c>
      <c r="G29" s="26">
        <v>32.99</v>
      </c>
      <c r="H29" s="27"/>
      <c r="I29" s="26">
        <f t="shared" si="0"/>
        <v>32.99</v>
      </c>
      <c r="J29" s="26"/>
      <c r="K29" s="3"/>
      <c r="L29" s="26">
        <f t="shared" si="1"/>
        <v>0</v>
      </c>
      <c r="M29" s="22"/>
      <c r="N29" s="3"/>
      <c r="Q29"/>
      <c r="R29"/>
    </row>
    <row r="30" spans="1:18" ht="13.05" customHeight="1" x14ac:dyDescent="0.3">
      <c r="A30"/>
      <c r="C30" s="24" t="s">
        <v>28</v>
      </c>
      <c r="D30" s="24" t="s">
        <v>112</v>
      </c>
      <c r="E30" s="24" t="s">
        <v>37</v>
      </c>
      <c r="F30" s="24" t="s">
        <v>42</v>
      </c>
      <c r="G30" s="26">
        <v>32.99</v>
      </c>
      <c r="H30" s="27"/>
      <c r="I30" s="26">
        <f t="shared" si="0"/>
        <v>32.99</v>
      </c>
      <c r="J30" s="26"/>
      <c r="K30" s="3"/>
      <c r="L30" s="26">
        <f t="shared" si="1"/>
        <v>0</v>
      </c>
      <c r="M30" s="22"/>
      <c r="N30" s="3"/>
      <c r="O30" s="12"/>
      <c r="Q30" s="28"/>
    </row>
    <row r="31" spans="1:18" ht="13.05" customHeight="1" x14ac:dyDescent="0.3">
      <c r="C31" s="24" t="s">
        <v>29</v>
      </c>
      <c r="D31" s="24" t="s">
        <v>112</v>
      </c>
      <c r="E31" s="24" t="s">
        <v>38</v>
      </c>
      <c r="F31" s="24" t="s">
        <v>43</v>
      </c>
      <c r="G31" s="26">
        <v>32.99</v>
      </c>
      <c r="H31" s="27"/>
      <c r="I31" s="26">
        <f t="shared" si="0"/>
        <v>32.99</v>
      </c>
      <c r="J31" s="26"/>
      <c r="K31" s="3"/>
      <c r="L31" s="26">
        <f t="shared" si="1"/>
        <v>0</v>
      </c>
      <c r="M31" s="22"/>
      <c r="N31" s="3"/>
      <c r="Q31" s="28"/>
      <c r="R31"/>
    </row>
    <row r="32" spans="1:18" ht="13.05" customHeight="1" x14ac:dyDescent="0.3">
      <c r="C32" s="24" t="s">
        <v>67</v>
      </c>
      <c r="D32" s="24" t="s">
        <v>113</v>
      </c>
      <c r="E32" s="24"/>
      <c r="F32" s="24" t="s">
        <v>44</v>
      </c>
      <c r="G32" s="26">
        <v>39.99</v>
      </c>
      <c r="H32" s="27"/>
      <c r="I32" s="26">
        <f t="shared" si="0"/>
        <v>39.99</v>
      </c>
      <c r="J32" s="26"/>
      <c r="K32" s="3"/>
      <c r="L32" s="26">
        <f t="shared" si="1"/>
        <v>0</v>
      </c>
      <c r="M32" s="22"/>
      <c r="N32" s="3"/>
      <c r="Q32"/>
    </row>
    <row r="33" spans="1:19" ht="13.05" customHeight="1" x14ac:dyDescent="0.3">
      <c r="C33" s="24" t="s">
        <v>30</v>
      </c>
      <c r="D33" s="24" t="s">
        <v>113</v>
      </c>
      <c r="E33" s="24"/>
      <c r="F33" s="24" t="s">
        <v>45</v>
      </c>
      <c r="G33" s="26">
        <v>39.99</v>
      </c>
      <c r="H33" s="27"/>
      <c r="I33" s="26">
        <f>G33*(1-H33)</f>
        <v>39.99</v>
      </c>
      <c r="J33" s="26"/>
      <c r="K33" s="3"/>
      <c r="L33" s="26">
        <f t="shared" si="1"/>
        <v>0</v>
      </c>
      <c r="M33" s="22"/>
      <c r="N33" s="3"/>
    </row>
    <row r="34" spans="1:19" ht="13.05" customHeight="1" x14ac:dyDescent="0.3">
      <c r="C34" s="24" t="s">
        <v>31</v>
      </c>
      <c r="D34" s="24" t="s">
        <v>113</v>
      </c>
      <c r="E34" s="24"/>
      <c r="F34" s="24" t="s">
        <v>46</v>
      </c>
      <c r="G34" s="26">
        <v>39.99</v>
      </c>
      <c r="H34" s="27"/>
      <c r="I34" s="26">
        <f>G34*(1-H34)</f>
        <v>39.99</v>
      </c>
      <c r="J34" s="26"/>
      <c r="K34" s="3"/>
      <c r="L34" s="26">
        <f>K34*I34</f>
        <v>0</v>
      </c>
      <c r="M34" s="22"/>
      <c r="N34" s="3"/>
    </row>
    <row r="35" spans="1:19" ht="13.05" customHeight="1" x14ac:dyDescent="0.3">
      <c r="C35" s="24" t="s">
        <v>32</v>
      </c>
      <c r="D35" s="24" t="s">
        <v>113</v>
      </c>
      <c r="E35" s="24"/>
      <c r="F35" s="24" t="s">
        <v>47</v>
      </c>
      <c r="G35" s="26">
        <v>39.99</v>
      </c>
      <c r="H35" s="27"/>
      <c r="I35" s="26">
        <f>G35*(1-H35)</f>
        <v>39.99</v>
      </c>
      <c r="J35" s="26"/>
      <c r="K35" s="3"/>
      <c r="L35" s="26">
        <f t="shared" ref="L35:L36" si="2">K35*I35</f>
        <v>0</v>
      </c>
      <c r="M35" s="22"/>
      <c r="N35" s="3"/>
      <c r="S35" s="12"/>
    </row>
    <row r="36" spans="1:19" ht="13.05" customHeight="1" x14ac:dyDescent="0.3">
      <c r="C36" s="24" t="s">
        <v>33</v>
      </c>
      <c r="D36" s="24" t="s">
        <v>113</v>
      </c>
      <c r="E36" s="24"/>
      <c r="F36" s="24" t="s">
        <v>48</v>
      </c>
      <c r="G36" s="26">
        <v>39.99</v>
      </c>
      <c r="H36" s="27"/>
      <c r="I36" s="26">
        <f>G36*(1-H36)</f>
        <v>39.99</v>
      </c>
      <c r="J36" s="26"/>
      <c r="K36" s="3"/>
      <c r="L36" s="26">
        <f t="shared" si="2"/>
        <v>0</v>
      </c>
      <c r="M36" s="22"/>
      <c r="N36" s="3"/>
      <c r="S36" s="12"/>
    </row>
    <row r="37" spans="1:19" s="39" customFormat="1" ht="13.8" thickBot="1" x14ac:dyDescent="0.35">
      <c r="A37" s="13"/>
      <c r="B37" s="13"/>
      <c r="C37" s="13"/>
      <c r="D37" s="13"/>
      <c r="E37" s="13"/>
      <c r="F37" s="13"/>
      <c r="K37" s="29"/>
      <c r="M37" s="13"/>
      <c r="N37" s="13"/>
      <c r="O37" s="13"/>
      <c r="P37" s="13"/>
      <c r="Q37" s="13"/>
      <c r="R37" s="13"/>
      <c r="S37" s="13"/>
    </row>
    <row r="38" spans="1:19" ht="13.05" customHeight="1" thickBot="1" x14ac:dyDescent="0.35">
      <c r="A38" s="12"/>
      <c r="C38" s="54" t="s">
        <v>219</v>
      </c>
      <c r="D38" s="55"/>
      <c r="E38" s="55"/>
      <c r="F38" s="56"/>
      <c r="G38" s="16" t="s">
        <v>19</v>
      </c>
      <c r="H38" s="16" t="s">
        <v>20</v>
      </c>
      <c r="I38" s="16" t="s">
        <v>191</v>
      </c>
      <c r="J38" s="16"/>
      <c r="K38" s="17" t="s">
        <v>9</v>
      </c>
      <c r="L38" s="16" t="s">
        <v>6</v>
      </c>
    </row>
    <row r="39" spans="1:19" ht="13.05" customHeight="1" thickBot="1" x14ac:dyDescent="0.35">
      <c r="C39" s="18" t="s">
        <v>24</v>
      </c>
      <c r="D39" s="19" t="s">
        <v>18</v>
      </c>
      <c r="E39" s="19" t="s">
        <v>8</v>
      </c>
      <c r="F39" s="20" t="s">
        <v>4</v>
      </c>
      <c r="G39" s="16" t="s">
        <v>7</v>
      </c>
      <c r="H39" s="16" t="s">
        <v>21</v>
      </c>
      <c r="I39" s="16" t="s">
        <v>7</v>
      </c>
      <c r="J39" s="16"/>
      <c r="K39" s="21" t="s">
        <v>10</v>
      </c>
      <c r="L39" s="16" t="s">
        <v>7</v>
      </c>
      <c r="M39" s="22"/>
      <c r="N39" s="23" t="s">
        <v>110</v>
      </c>
      <c r="P39"/>
    </row>
    <row r="40" spans="1:19" ht="13.05" customHeight="1" x14ac:dyDescent="0.3">
      <c r="C40" s="24" t="s">
        <v>25</v>
      </c>
      <c r="D40" s="25" t="s">
        <v>220</v>
      </c>
      <c r="E40" s="25" t="s">
        <v>34</v>
      </c>
      <c r="F40" s="24" t="s">
        <v>39</v>
      </c>
      <c r="G40" s="26">
        <v>29.99</v>
      </c>
      <c r="H40" s="27"/>
      <c r="I40" s="26">
        <f t="shared" ref="I40:I45" si="3">G40*(1-H40)</f>
        <v>29.99</v>
      </c>
      <c r="J40" s="26"/>
      <c r="K40" s="3"/>
      <c r="L40" s="26">
        <f>K40*I40</f>
        <v>0</v>
      </c>
      <c r="M40" s="22"/>
      <c r="N40" s="3"/>
      <c r="P40" s="22"/>
      <c r="Q40" s="28"/>
    </row>
    <row r="41" spans="1:19" ht="13.05" customHeight="1" x14ac:dyDescent="0.3">
      <c r="C41" s="24" t="s">
        <v>26</v>
      </c>
      <c r="D41" s="24" t="s">
        <v>220</v>
      </c>
      <c r="E41" s="24" t="s">
        <v>35</v>
      </c>
      <c r="F41" s="24" t="s">
        <v>40</v>
      </c>
      <c r="G41" s="26">
        <v>29.99</v>
      </c>
      <c r="H41" s="27"/>
      <c r="I41" s="26">
        <f t="shared" si="3"/>
        <v>29.99</v>
      </c>
      <c r="J41" s="26"/>
      <c r="K41" s="3"/>
      <c r="L41" s="26">
        <f t="shared" ref="L41:L46" si="4">K41*I41</f>
        <v>0</v>
      </c>
      <c r="M41" s="22"/>
      <c r="N41" s="3"/>
      <c r="Q41"/>
    </row>
    <row r="42" spans="1:19" ht="13.05" customHeight="1" x14ac:dyDescent="0.3">
      <c r="C42" s="24" t="s">
        <v>27</v>
      </c>
      <c r="D42" s="24" t="s">
        <v>220</v>
      </c>
      <c r="E42" s="24" t="s">
        <v>36</v>
      </c>
      <c r="F42" s="24" t="s">
        <v>41</v>
      </c>
      <c r="G42" s="26">
        <v>29.99</v>
      </c>
      <c r="H42" s="27"/>
      <c r="I42" s="26">
        <f t="shared" si="3"/>
        <v>29.99</v>
      </c>
      <c r="J42" s="26"/>
      <c r="K42" s="3"/>
      <c r="L42" s="26">
        <f t="shared" si="4"/>
        <v>0</v>
      </c>
      <c r="M42" s="22"/>
      <c r="N42" s="3"/>
      <c r="Q42"/>
      <c r="R42"/>
    </row>
    <row r="43" spans="1:19" ht="13.05" customHeight="1" x14ac:dyDescent="0.3">
      <c r="A43"/>
      <c r="C43" s="24" t="s">
        <v>28</v>
      </c>
      <c r="D43" s="24" t="s">
        <v>220</v>
      </c>
      <c r="E43" s="24" t="s">
        <v>37</v>
      </c>
      <c r="F43" s="24" t="s">
        <v>42</v>
      </c>
      <c r="G43" s="26">
        <v>29.99</v>
      </c>
      <c r="H43" s="27"/>
      <c r="I43" s="26">
        <f t="shared" si="3"/>
        <v>29.99</v>
      </c>
      <c r="J43" s="26"/>
      <c r="K43" s="3"/>
      <c r="L43" s="26">
        <f t="shared" si="4"/>
        <v>0</v>
      </c>
      <c r="M43" s="22"/>
      <c r="N43" s="3"/>
      <c r="O43" s="12"/>
      <c r="Q43"/>
    </row>
    <row r="44" spans="1:19" ht="13.05" customHeight="1" x14ac:dyDescent="0.3">
      <c r="C44" s="24" t="s">
        <v>29</v>
      </c>
      <c r="D44" s="24" t="s">
        <v>220</v>
      </c>
      <c r="E44" s="24" t="s">
        <v>38</v>
      </c>
      <c r="F44" s="24" t="s">
        <v>43</v>
      </c>
      <c r="G44" s="26">
        <v>29.99</v>
      </c>
      <c r="H44" s="27"/>
      <c r="I44" s="26">
        <f t="shared" si="3"/>
        <v>29.99</v>
      </c>
      <c r="J44" s="26"/>
      <c r="K44" s="3"/>
      <c r="L44" s="26">
        <f t="shared" si="4"/>
        <v>0</v>
      </c>
      <c r="M44" s="22"/>
      <c r="N44" s="3"/>
      <c r="Q44" s="28"/>
      <c r="R44"/>
    </row>
    <row r="45" spans="1:19" ht="13.05" customHeight="1" x14ac:dyDescent="0.3">
      <c r="C45" s="24" t="s">
        <v>67</v>
      </c>
      <c r="D45" s="24" t="s">
        <v>221</v>
      </c>
      <c r="E45" s="24"/>
      <c r="F45" s="24" t="s">
        <v>44</v>
      </c>
      <c r="G45" s="26">
        <v>37.99</v>
      </c>
      <c r="H45" s="27"/>
      <c r="I45" s="26">
        <f t="shared" si="3"/>
        <v>37.99</v>
      </c>
      <c r="J45" s="26"/>
      <c r="K45" s="3"/>
      <c r="L45" s="26">
        <f t="shared" si="4"/>
        <v>0</v>
      </c>
      <c r="M45" s="22"/>
      <c r="N45" s="3"/>
      <c r="Q45"/>
    </row>
    <row r="46" spans="1:19" ht="13.05" customHeight="1" x14ac:dyDescent="0.3">
      <c r="C46" s="24" t="s">
        <v>30</v>
      </c>
      <c r="D46" s="24" t="s">
        <v>221</v>
      </c>
      <c r="E46" s="24"/>
      <c r="F46" s="24" t="s">
        <v>45</v>
      </c>
      <c r="G46" s="26">
        <v>37.99</v>
      </c>
      <c r="H46" s="27"/>
      <c r="I46" s="26">
        <f>G46*(1-H46)</f>
        <v>37.99</v>
      </c>
      <c r="J46" s="26"/>
      <c r="K46" s="3"/>
      <c r="L46" s="26">
        <f t="shared" si="4"/>
        <v>0</v>
      </c>
      <c r="M46" s="22"/>
      <c r="N46" s="3"/>
      <c r="R46"/>
    </row>
    <row r="47" spans="1:19" ht="13.05" customHeight="1" x14ac:dyDescent="0.3">
      <c r="C47" s="24" t="s">
        <v>31</v>
      </c>
      <c r="D47" s="24" t="s">
        <v>221</v>
      </c>
      <c r="E47" s="24"/>
      <c r="F47" s="24" t="s">
        <v>46</v>
      </c>
      <c r="G47" s="26">
        <v>37.99</v>
      </c>
      <c r="H47" s="27"/>
      <c r="I47" s="26">
        <f>G47*(1-H47)</f>
        <v>37.99</v>
      </c>
      <c r="J47" s="26"/>
      <c r="K47" s="3"/>
      <c r="L47" s="26">
        <f>K47*I47</f>
        <v>0</v>
      </c>
      <c r="M47" s="22"/>
      <c r="N47" s="3"/>
    </row>
    <row r="48" spans="1:19" ht="13.05" customHeight="1" x14ac:dyDescent="0.3">
      <c r="C48" s="24" t="s">
        <v>32</v>
      </c>
      <c r="D48" s="24" t="s">
        <v>221</v>
      </c>
      <c r="E48" s="24"/>
      <c r="F48" s="24" t="s">
        <v>47</v>
      </c>
      <c r="G48" s="26">
        <v>37.99</v>
      </c>
      <c r="H48" s="27"/>
      <c r="I48" s="26">
        <f>G48*(1-H48)</f>
        <v>37.99</v>
      </c>
      <c r="J48" s="26"/>
      <c r="K48" s="3"/>
      <c r="L48" s="26">
        <f t="shared" ref="L48:L49" si="5">K48*I48</f>
        <v>0</v>
      </c>
      <c r="M48" s="22"/>
      <c r="N48" s="3"/>
      <c r="S48" s="12"/>
    </row>
    <row r="49" spans="1:19" ht="13.05" customHeight="1" x14ac:dyDescent="0.3">
      <c r="C49" s="24" t="s">
        <v>33</v>
      </c>
      <c r="D49" s="24" t="s">
        <v>221</v>
      </c>
      <c r="E49" s="24"/>
      <c r="F49" s="24" t="s">
        <v>48</v>
      </c>
      <c r="G49" s="26">
        <v>37.99</v>
      </c>
      <c r="H49" s="27"/>
      <c r="I49" s="26">
        <f>G49*(1-H49)</f>
        <v>37.99</v>
      </c>
      <c r="J49" s="26"/>
      <c r="K49" s="3"/>
      <c r="L49" s="26">
        <f t="shared" si="5"/>
        <v>0</v>
      </c>
      <c r="M49" s="22"/>
      <c r="N49" s="3"/>
      <c r="S49"/>
    </row>
    <row r="50" spans="1:19" ht="13.05" customHeight="1" thickBot="1" x14ac:dyDescent="0.35">
      <c r="A50" s="22"/>
      <c r="B50" s="22"/>
      <c r="C50" s="24"/>
      <c r="D50" s="24"/>
      <c r="E50" s="24"/>
      <c r="F50" s="24"/>
      <c r="G50" s="26"/>
      <c r="H50" s="26"/>
      <c r="I50" s="26"/>
      <c r="J50" s="26"/>
      <c r="K50" s="29"/>
      <c r="L50" s="26"/>
      <c r="M50" s="22"/>
      <c r="N50" s="12"/>
    </row>
    <row r="51" spans="1:19" ht="13.05" customHeight="1" thickBot="1" x14ac:dyDescent="0.35">
      <c r="A51" s="12"/>
      <c r="C51" s="54" t="s">
        <v>222</v>
      </c>
      <c r="D51" s="55"/>
      <c r="E51" s="55"/>
      <c r="F51" s="56"/>
      <c r="G51" s="16" t="s">
        <v>19</v>
      </c>
      <c r="H51" s="16" t="s">
        <v>20</v>
      </c>
      <c r="I51" s="16" t="s">
        <v>191</v>
      </c>
      <c r="J51" s="16"/>
      <c r="K51" s="17" t="s">
        <v>9</v>
      </c>
      <c r="L51" s="16" t="s">
        <v>6</v>
      </c>
    </row>
    <row r="52" spans="1:19" ht="13.05" customHeight="1" thickBot="1" x14ac:dyDescent="0.35">
      <c r="C52" s="18" t="s">
        <v>24</v>
      </c>
      <c r="D52" s="19" t="s">
        <v>18</v>
      </c>
      <c r="E52" s="19" t="s">
        <v>5</v>
      </c>
      <c r="F52" s="20" t="s">
        <v>57</v>
      </c>
      <c r="G52" s="16" t="s">
        <v>7</v>
      </c>
      <c r="H52" s="16" t="s">
        <v>21</v>
      </c>
      <c r="I52" s="16" t="s">
        <v>7</v>
      </c>
      <c r="J52" s="16"/>
      <c r="K52" s="21" t="s">
        <v>10</v>
      </c>
      <c r="L52" s="16" t="s">
        <v>7</v>
      </c>
      <c r="M52" s="22"/>
      <c r="N52" s="23" t="s">
        <v>110</v>
      </c>
      <c r="P52"/>
    </row>
    <row r="53" spans="1:19" ht="13.05" customHeight="1" x14ac:dyDescent="0.3">
      <c r="C53" s="24" t="s">
        <v>25</v>
      </c>
      <c r="D53" s="25" t="s">
        <v>223</v>
      </c>
      <c r="E53" s="25" t="s">
        <v>52</v>
      </c>
      <c r="F53" s="24" t="s">
        <v>58</v>
      </c>
      <c r="G53" s="26">
        <v>24.99</v>
      </c>
      <c r="H53" s="27"/>
      <c r="I53" s="26">
        <f t="shared" ref="I53:I58" si="6">G53*(1-H53)</f>
        <v>24.99</v>
      </c>
      <c r="J53" s="26"/>
      <c r="K53" s="3"/>
      <c r="L53" s="26">
        <f>K53*I53</f>
        <v>0</v>
      </c>
      <c r="M53" s="22"/>
      <c r="N53" s="3"/>
      <c r="P53" s="22"/>
      <c r="Q53"/>
    </row>
    <row r="54" spans="1:19" ht="13.05" customHeight="1" x14ac:dyDescent="0.3">
      <c r="C54" s="24" t="s">
        <v>26</v>
      </c>
      <c r="D54" s="24" t="s">
        <v>223</v>
      </c>
      <c r="E54" s="24" t="s">
        <v>53</v>
      </c>
      <c r="F54" s="24" t="s">
        <v>59</v>
      </c>
      <c r="G54" s="26">
        <v>24.99</v>
      </c>
      <c r="H54" s="27"/>
      <c r="I54" s="26">
        <f t="shared" si="6"/>
        <v>24.99</v>
      </c>
      <c r="J54" s="26"/>
      <c r="K54" s="3"/>
      <c r="L54" s="26">
        <f t="shared" ref="L54:L59" si="7">K54*I54</f>
        <v>0</v>
      </c>
      <c r="M54" s="22"/>
      <c r="N54" s="3"/>
      <c r="Q54" s="28"/>
    </row>
    <row r="55" spans="1:19" ht="13.05" customHeight="1" x14ac:dyDescent="0.3">
      <c r="C55" s="24" t="s">
        <v>27</v>
      </c>
      <c r="D55" s="24" t="s">
        <v>223</v>
      </c>
      <c r="E55" s="24" t="s">
        <v>54</v>
      </c>
      <c r="F55" s="24" t="s">
        <v>60</v>
      </c>
      <c r="G55" s="26">
        <v>24.99</v>
      </c>
      <c r="H55" s="27"/>
      <c r="I55" s="26">
        <f t="shared" si="6"/>
        <v>24.99</v>
      </c>
      <c r="J55" s="26"/>
      <c r="K55" s="3"/>
      <c r="L55" s="26">
        <f t="shared" si="7"/>
        <v>0</v>
      </c>
      <c r="M55" s="22"/>
      <c r="N55" s="3"/>
      <c r="Q55" s="28"/>
      <c r="R55"/>
    </row>
    <row r="56" spans="1:19" ht="13.05" customHeight="1" x14ac:dyDescent="0.3">
      <c r="A56"/>
      <c r="C56" s="24" t="s">
        <v>28</v>
      </c>
      <c r="D56" s="24" t="s">
        <v>223</v>
      </c>
      <c r="E56" s="24" t="s">
        <v>55</v>
      </c>
      <c r="F56" s="24" t="s">
        <v>61</v>
      </c>
      <c r="G56" s="26">
        <v>24.99</v>
      </c>
      <c r="H56" s="27"/>
      <c r="I56" s="26">
        <f t="shared" si="6"/>
        <v>24.99</v>
      </c>
      <c r="J56" s="26"/>
      <c r="K56" s="3"/>
      <c r="L56" s="26">
        <f t="shared" si="7"/>
        <v>0</v>
      </c>
      <c r="M56" s="22"/>
      <c r="N56" s="3"/>
      <c r="O56" s="12"/>
      <c r="Q56" s="28"/>
    </row>
    <row r="57" spans="1:19" ht="13.05" customHeight="1" x14ac:dyDescent="0.3">
      <c r="C57" s="24" t="s">
        <v>29</v>
      </c>
      <c r="D57" s="24" t="s">
        <v>223</v>
      </c>
      <c r="E57" s="24" t="s">
        <v>56</v>
      </c>
      <c r="F57" s="24" t="s">
        <v>62</v>
      </c>
      <c r="G57" s="26">
        <v>24.99</v>
      </c>
      <c r="H57" s="27"/>
      <c r="I57" s="26">
        <f t="shared" si="6"/>
        <v>24.99</v>
      </c>
      <c r="J57" s="26"/>
      <c r="K57" s="3"/>
      <c r="L57" s="26">
        <f t="shared" si="7"/>
        <v>0</v>
      </c>
      <c r="M57" s="22"/>
      <c r="N57" s="3"/>
      <c r="Q57" s="28"/>
      <c r="R57"/>
    </row>
    <row r="58" spans="1:19" ht="13.05" customHeight="1" x14ac:dyDescent="0.3">
      <c r="C58" s="24" t="s">
        <v>67</v>
      </c>
      <c r="D58" s="24" t="s">
        <v>224</v>
      </c>
      <c r="E58" s="24" t="s">
        <v>63</v>
      </c>
      <c r="F58" s="24" t="s">
        <v>44</v>
      </c>
      <c r="G58" s="26">
        <v>32.99</v>
      </c>
      <c r="H58" s="27"/>
      <c r="I58" s="26">
        <f t="shared" si="6"/>
        <v>32.99</v>
      </c>
      <c r="J58" s="26"/>
      <c r="K58" s="3"/>
      <c r="L58" s="26">
        <f t="shared" si="7"/>
        <v>0</v>
      </c>
      <c r="M58" s="22"/>
      <c r="N58" s="3"/>
      <c r="P58"/>
      <c r="Q58"/>
    </row>
    <row r="59" spans="1:19" ht="13.05" customHeight="1" x14ac:dyDescent="0.3">
      <c r="C59" s="24" t="s">
        <v>30</v>
      </c>
      <c r="D59" s="24" t="s">
        <v>224</v>
      </c>
      <c r="E59" s="24" t="s">
        <v>43</v>
      </c>
      <c r="F59" s="24" t="s">
        <v>45</v>
      </c>
      <c r="G59" s="26">
        <v>32.99</v>
      </c>
      <c r="H59" s="27"/>
      <c r="I59" s="26">
        <f>G59*(1-H59)</f>
        <v>32.99</v>
      </c>
      <c r="J59" s="26"/>
      <c r="K59" s="3"/>
      <c r="L59" s="26">
        <f t="shared" si="7"/>
        <v>0</v>
      </c>
      <c r="M59" s="22"/>
      <c r="N59" s="3"/>
    </row>
    <row r="60" spans="1:19" ht="13.05" customHeight="1" x14ac:dyDescent="0.3">
      <c r="C60" s="24" t="s">
        <v>31</v>
      </c>
      <c r="D60" s="24" t="s">
        <v>224</v>
      </c>
      <c r="E60" s="24" t="s">
        <v>64</v>
      </c>
      <c r="F60" s="24" t="s">
        <v>46</v>
      </c>
      <c r="G60" s="26">
        <v>32.99</v>
      </c>
      <c r="H60" s="27"/>
      <c r="I60" s="26">
        <f>G60*(1-H60)</f>
        <v>32.99</v>
      </c>
      <c r="J60" s="26"/>
      <c r="K60" s="3"/>
      <c r="L60" s="26">
        <f>K60*I60</f>
        <v>0</v>
      </c>
      <c r="M60" s="22"/>
      <c r="N60" s="3"/>
    </row>
    <row r="61" spans="1:19" ht="13.05" customHeight="1" x14ac:dyDescent="0.3">
      <c r="C61" s="24" t="s">
        <v>32</v>
      </c>
      <c r="D61" s="24" t="s">
        <v>224</v>
      </c>
      <c r="E61" s="24" t="s">
        <v>65</v>
      </c>
      <c r="F61" s="24" t="s">
        <v>68</v>
      </c>
      <c r="G61" s="26">
        <v>32.99</v>
      </c>
      <c r="H61" s="27"/>
      <c r="I61" s="26">
        <f>G61*(1-H61)</f>
        <v>32.99</v>
      </c>
      <c r="J61" s="26"/>
      <c r="K61" s="3"/>
      <c r="L61" s="26">
        <f t="shared" ref="L61:L62" si="8">K61*I61</f>
        <v>0</v>
      </c>
      <c r="M61" s="22"/>
      <c r="N61" s="3"/>
      <c r="P61"/>
      <c r="S61" s="12"/>
    </row>
    <row r="62" spans="1:19" ht="13.05" customHeight="1" x14ac:dyDescent="0.3">
      <c r="C62" s="24" t="s">
        <v>33</v>
      </c>
      <c r="D62" s="24" t="s">
        <v>224</v>
      </c>
      <c r="E62" s="24" t="s">
        <v>66</v>
      </c>
      <c r="F62" s="24" t="s">
        <v>69</v>
      </c>
      <c r="G62" s="26">
        <v>32.99</v>
      </c>
      <c r="H62" s="27"/>
      <c r="I62" s="26">
        <f>G62*(1-H62)</f>
        <v>32.99</v>
      </c>
      <c r="J62" s="26"/>
      <c r="K62" s="3"/>
      <c r="L62" s="26">
        <f t="shared" si="8"/>
        <v>0</v>
      </c>
      <c r="M62" s="22"/>
      <c r="N62" s="3"/>
      <c r="S62" s="12"/>
    </row>
    <row r="63" spans="1:19" s="39" customFormat="1" ht="13.8" thickBot="1" x14ac:dyDescent="0.35">
      <c r="A63" s="13"/>
      <c r="B63" s="13"/>
      <c r="C63" s="13"/>
      <c r="D63" s="13"/>
      <c r="E63" s="13"/>
      <c r="F63" s="13"/>
      <c r="K63" s="29"/>
      <c r="M63" s="13"/>
      <c r="N63" s="13"/>
      <c r="O63" s="13"/>
      <c r="P63" s="13"/>
      <c r="Q63" s="13"/>
      <c r="R63" s="13"/>
      <c r="S63" s="13"/>
    </row>
    <row r="64" spans="1:19" ht="13.05" customHeight="1" thickBot="1" x14ac:dyDescent="0.35">
      <c r="A64" s="12"/>
      <c r="C64" s="54" t="s">
        <v>227</v>
      </c>
      <c r="D64" s="55"/>
      <c r="E64" s="55"/>
      <c r="F64" s="56"/>
      <c r="G64" s="16" t="s">
        <v>19</v>
      </c>
      <c r="H64" s="16" t="s">
        <v>20</v>
      </c>
      <c r="I64" s="16" t="s">
        <v>191</v>
      </c>
      <c r="J64" s="16"/>
      <c r="K64" s="17" t="s">
        <v>9</v>
      </c>
      <c r="L64" s="16" t="s">
        <v>6</v>
      </c>
    </row>
    <row r="65" spans="1:19" ht="13.05" customHeight="1" thickBot="1" x14ac:dyDescent="0.35">
      <c r="C65" s="18" t="s">
        <v>24</v>
      </c>
      <c r="D65" s="19" t="s">
        <v>18</v>
      </c>
      <c r="E65" s="19" t="s">
        <v>8</v>
      </c>
      <c r="F65" s="20" t="s">
        <v>4</v>
      </c>
      <c r="G65" s="16" t="s">
        <v>7</v>
      </c>
      <c r="H65" s="16" t="s">
        <v>21</v>
      </c>
      <c r="I65" s="16" t="s">
        <v>7</v>
      </c>
      <c r="J65" s="16"/>
      <c r="K65" s="21" t="s">
        <v>10</v>
      </c>
      <c r="L65" s="16" t="s">
        <v>7</v>
      </c>
      <c r="M65" s="22"/>
      <c r="N65" s="23" t="s">
        <v>110</v>
      </c>
      <c r="P65"/>
    </row>
    <row r="66" spans="1:19" ht="13.05" customHeight="1" x14ac:dyDescent="0.3">
      <c r="C66" s="24" t="s">
        <v>25</v>
      </c>
      <c r="D66" s="25" t="s">
        <v>225</v>
      </c>
      <c r="E66" s="25" t="s">
        <v>34</v>
      </c>
      <c r="F66" s="24" t="s">
        <v>39</v>
      </c>
      <c r="G66" s="26">
        <v>44.99</v>
      </c>
      <c r="H66" s="27"/>
      <c r="I66" s="26">
        <f t="shared" ref="I66:I71" si="9">G66*(1-H66)</f>
        <v>44.99</v>
      </c>
      <c r="J66" s="26"/>
      <c r="K66" s="3"/>
      <c r="L66" s="26">
        <f>K66*I66</f>
        <v>0</v>
      </c>
      <c r="M66" s="22"/>
      <c r="N66" s="3"/>
      <c r="P66" s="22"/>
      <c r="Q66" s="28"/>
    </row>
    <row r="67" spans="1:19" ht="13.05" customHeight="1" x14ac:dyDescent="0.3">
      <c r="C67" s="24" t="s">
        <v>26</v>
      </c>
      <c r="D67" s="24" t="s">
        <v>225</v>
      </c>
      <c r="E67" s="24" t="s">
        <v>35</v>
      </c>
      <c r="F67" s="24" t="s">
        <v>40</v>
      </c>
      <c r="G67" s="26">
        <v>44.99</v>
      </c>
      <c r="H67" s="27"/>
      <c r="I67" s="26">
        <f t="shared" si="9"/>
        <v>44.99</v>
      </c>
      <c r="J67" s="26"/>
      <c r="K67" s="3"/>
      <c r="L67" s="26">
        <f t="shared" ref="L67:L72" si="10">K67*I67</f>
        <v>0</v>
      </c>
      <c r="M67" s="22"/>
      <c r="N67" s="3"/>
      <c r="Q67"/>
    </row>
    <row r="68" spans="1:19" ht="13.05" customHeight="1" x14ac:dyDescent="0.3">
      <c r="C68" s="24" t="s">
        <v>27</v>
      </c>
      <c r="D68" s="24" t="s">
        <v>225</v>
      </c>
      <c r="E68" s="24" t="s">
        <v>36</v>
      </c>
      <c r="F68" s="24" t="s">
        <v>41</v>
      </c>
      <c r="G68" s="26">
        <v>44.99</v>
      </c>
      <c r="H68" s="27"/>
      <c r="I68" s="26">
        <f t="shared" si="9"/>
        <v>44.99</v>
      </c>
      <c r="J68" s="26"/>
      <c r="K68" s="3"/>
      <c r="L68" s="26">
        <f t="shared" si="10"/>
        <v>0</v>
      </c>
      <c r="M68" s="22"/>
      <c r="N68" s="3"/>
      <c r="Q68"/>
      <c r="R68"/>
    </row>
    <row r="69" spans="1:19" ht="13.05" customHeight="1" x14ac:dyDescent="0.3">
      <c r="A69"/>
      <c r="C69" s="24" t="s">
        <v>28</v>
      </c>
      <c r="D69" s="24" t="s">
        <v>225</v>
      </c>
      <c r="E69" s="24" t="s">
        <v>37</v>
      </c>
      <c r="F69" s="24" t="s">
        <v>42</v>
      </c>
      <c r="G69" s="26">
        <v>44.99</v>
      </c>
      <c r="H69" s="27"/>
      <c r="I69" s="26">
        <f t="shared" si="9"/>
        <v>44.99</v>
      </c>
      <c r="J69" s="26"/>
      <c r="K69" s="3"/>
      <c r="L69" s="26">
        <f t="shared" si="10"/>
        <v>0</v>
      </c>
      <c r="M69" s="22"/>
      <c r="N69" s="3"/>
      <c r="O69" s="12"/>
      <c r="Q69" s="28"/>
    </row>
    <row r="70" spans="1:19" ht="13.05" customHeight="1" x14ac:dyDescent="0.3">
      <c r="C70" s="24" t="s">
        <v>29</v>
      </c>
      <c r="D70" s="24" t="s">
        <v>225</v>
      </c>
      <c r="E70" s="24" t="s">
        <v>38</v>
      </c>
      <c r="F70" s="24" t="s">
        <v>43</v>
      </c>
      <c r="G70" s="26">
        <v>44.99</v>
      </c>
      <c r="H70" s="27"/>
      <c r="I70" s="26">
        <f t="shared" si="9"/>
        <v>44.99</v>
      </c>
      <c r="J70" s="26"/>
      <c r="K70" s="3"/>
      <c r="L70" s="26">
        <f t="shared" si="10"/>
        <v>0</v>
      </c>
      <c r="M70" s="22"/>
      <c r="N70" s="3"/>
      <c r="Q70" s="28"/>
      <c r="R70"/>
    </row>
    <row r="71" spans="1:19" ht="13.05" customHeight="1" x14ac:dyDescent="0.3">
      <c r="C71" s="24" t="s">
        <v>67</v>
      </c>
      <c r="D71" s="24" t="s">
        <v>226</v>
      </c>
      <c r="E71" s="24"/>
      <c r="F71" s="24" t="s">
        <v>44</v>
      </c>
      <c r="G71" s="26">
        <v>54.99</v>
      </c>
      <c r="H71" s="27"/>
      <c r="I71" s="26">
        <f t="shared" si="9"/>
        <v>54.99</v>
      </c>
      <c r="J71" s="26"/>
      <c r="K71" s="3"/>
      <c r="L71" s="26">
        <f t="shared" si="10"/>
        <v>0</v>
      </c>
      <c r="M71" s="22"/>
      <c r="N71" s="3"/>
      <c r="Q71"/>
    </row>
    <row r="72" spans="1:19" ht="13.05" customHeight="1" x14ac:dyDescent="0.3">
      <c r="C72" s="24" t="s">
        <v>30</v>
      </c>
      <c r="D72" s="24" t="s">
        <v>226</v>
      </c>
      <c r="E72" s="24"/>
      <c r="F72" s="24" t="s">
        <v>45</v>
      </c>
      <c r="G72" s="26">
        <v>54.99</v>
      </c>
      <c r="H72" s="27"/>
      <c r="I72" s="26">
        <f>G72*(1-H72)</f>
        <v>54.99</v>
      </c>
      <c r="J72" s="26"/>
      <c r="K72" s="3"/>
      <c r="L72" s="26">
        <f t="shared" si="10"/>
        <v>0</v>
      </c>
      <c r="M72" s="22"/>
      <c r="N72" s="3"/>
    </row>
    <row r="73" spans="1:19" ht="13.05" customHeight="1" x14ac:dyDescent="0.3">
      <c r="C73" s="24" t="s">
        <v>31</v>
      </c>
      <c r="D73" s="24" t="s">
        <v>226</v>
      </c>
      <c r="E73" s="24"/>
      <c r="F73" s="24" t="s">
        <v>46</v>
      </c>
      <c r="G73" s="26">
        <v>54.99</v>
      </c>
      <c r="H73" s="27"/>
      <c r="I73" s="26">
        <f>G73*(1-H73)</f>
        <v>54.99</v>
      </c>
      <c r="J73" s="26"/>
      <c r="K73" s="3"/>
      <c r="L73" s="26">
        <f>K73*I73</f>
        <v>0</v>
      </c>
      <c r="M73" s="22"/>
      <c r="N73" s="3"/>
    </row>
    <row r="74" spans="1:19" ht="13.05" customHeight="1" x14ac:dyDescent="0.3">
      <c r="C74" s="24" t="s">
        <v>32</v>
      </c>
      <c r="D74" s="24" t="s">
        <v>226</v>
      </c>
      <c r="E74" s="24"/>
      <c r="F74" s="24" t="s">
        <v>47</v>
      </c>
      <c r="G74" s="26">
        <v>54.99</v>
      </c>
      <c r="H74" s="27"/>
      <c r="I74" s="26">
        <f>G74*(1-H74)</f>
        <v>54.99</v>
      </c>
      <c r="J74" s="26"/>
      <c r="K74" s="3"/>
      <c r="L74" s="26">
        <f t="shared" ref="L74:L75" si="11">K74*I74</f>
        <v>0</v>
      </c>
      <c r="M74" s="22"/>
      <c r="N74" s="3"/>
      <c r="S74" s="12"/>
    </row>
    <row r="75" spans="1:19" ht="13.05" customHeight="1" x14ac:dyDescent="0.3">
      <c r="C75" s="24" t="s">
        <v>33</v>
      </c>
      <c r="D75" s="24" t="s">
        <v>226</v>
      </c>
      <c r="E75" s="24"/>
      <c r="F75" s="24" t="s">
        <v>48</v>
      </c>
      <c r="G75" s="26">
        <v>54.99</v>
      </c>
      <c r="H75" s="27"/>
      <c r="I75" s="26">
        <f>G75*(1-H75)</f>
        <v>54.99</v>
      </c>
      <c r="J75" s="26"/>
      <c r="K75" s="3"/>
      <c r="L75" s="26">
        <f t="shared" si="11"/>
        <v>0</v>
      </c>
      <c r="M75" s="22"/>
      <c r="N75" s="3"/>
      <c r="S75" s="12"/>
    </row>
    <row r="76" spans="1:19" s="39" customFormat="1" ht="15" thickBot="1" x14ac:dyDescent="0.35">
      <c r="A76" s="13"/>
      <c r="B76" s="13"/>
      <c r="C76" s="13"/>
      <c r="D76" s="13"/>
      <c r="E76" s="13"/>
      <c r="F76" s="13"/>
      <c r="K76" s="29"/>
      <c r="M76" s="13"/>
      <c r="N76" s="13"/>
      <c r="O76" s="13"/>
      <c r="P76" s="13"/>
      <c r="Q76"/>
      <c r="R76" s="13"/>
      <c r="S76" s="13"/>
    </row>
    <row r="77" spans="1:19" ht="13.05" customHeight="1" thickBot="1" x14ac:dyDescent="0.35">
      <c r="A77" s="12"/>
      <c r="C77" s="54" t="s">
        <v>114</v>
      </c>
      <c r="D77" s="55"/>
      <c r="E77" s="55"/>
      <c r="F77" s="56"/>
      <c r="G77" s="16" t="s">
        <v>19</v>
      </c>
      <c r="H77" s="16" t="s">
        <v>20</v>
      </c>
      <c r="I77" s="16" t="s">
        <v>191</v>
      </c>
      <c r="J77" s="16"/>
      <c r="K77" s="17" t="s">
        <v>9</v>
      </c>
      <c r="L77" s="16" t="s">
        <v>6</v>
      </c>
    </row>
    <row r="78" spans="1:19" ht="13.05" customHeight="1" thickBot="1" x14ac:dyDescent="0.35">
      <c r="C78" s="18" t="s">
        <v>24</v>
      </c>
      <c r="D78" s="19" t="s">
        <v>18</v>
      </c>
      <c r="E78" s="19" t="s">
        <v>8</v>
      </c>
      <c r="F78" s="20" t="s">
        <v>4</v>
      </c>
      <c r="G78" s="16" t="s">
        <v>7</v>
      </c>
      <c r="H78" s="16" t="s">
        <v>21</v>
      </c>
      <c r="I78" s="16" t="s">
        <v>7</v>
      </c>
      <c r="J78" s="16"/>
      <c r="K78" s="21" t="s">
        <v>10</v>
      </c>
      <c r="L78" s="16" t="s">
        <v>7</v>
      </c>
      <c r="M78" s="22"/>
      <c r="N78" s="23" t="s">
        <v>110</v>
      </c>
      <c r="P78"/>
    </row>
    <row r="79" spans="1:19" ht="13.05" customHeight="1" x14ac:dyDescent="0.3">
      <c r="C79" s="24" t="s">
        <v>25</v>
      </c>
      <c r="D79" s="25" t="s">
        <v>115</v>
      </c>
      <c r="E79" s="25" t="s">
        <v>34</v>
      </c>
      <c r="F79" s="24" t="s">
        <v>39</v>
      </c>
      <c r="G79" s="26">
        <v>27.99</v>
      </c>
      <c r="H79" s="27"/>
      <c r="I79" s="26">
        <f t="shared" ref="I79:I84" si="12">G79*(1-H79)</f>
        <v>27.99</v>
      </c>
      <c r="J79" s="26"/>
      <c r="K79" s="3"/>
      <c r="L79" s="26">
        <f>K79*I79</f>
        <v>0</v>
      </c>
      <c r="M79" s="22"/>
      <c r="N79" s="3"/>
      <c r="P79" s="22"/>
      <c r="Q79" s="28"/>
    </row>
    <row r="80" spans="1:19" ht="13.05" customHeight="1" x14ac:dyDescent="0.3">
      <c r="C80" s="24" t="s">
        <v>26</v>
      </c>
      <c r="D80" s="24" t="s">
        <v>115</v>
      </c>
      <c r="E80" s="24" t="s">
        <v>35</v>
      </c>
      <c r="F80" s="24" t="s">
        <v>40</v>
      </c>
      <c r="G80" s="26">
        <v>27.99</v>
      </c>
      <c r="H80" s="27"/>
      <c r="I80" s="26">
        <f t="shared" si="12"/>
        <v>27.99</v>
      </c>
      <c r="J80" s="26"/>
      <c r="K80" s="3"/>
      <c r="L80" s="26">
        <f t="shared" ref="L80:L85" si="13">K80*I80</f>
        <v>0</v>
      </c>
      <c r="M80" s="22"/>
      <c r="N80" s="3"/>
      <c r="Q80"/>
    </row>
    <row r="81" spans="1:19" ht="13.05" customHeight="1" x14ac:dyDescent="0.3">
      <c r="C81" s="24" t="s">
        <v>27</v>
      </c>
      <c r="D81" s="24" t="s">
        <v>115</v>
      </c>
      <c r="E81" s="24" t="s">
        <v>36</v>
      </c>
      <c r="F81" s="24" t="s">
        <v>41</v>
      </c>
      <c r="G81" s="26">
        <v>27.99</v>
      </c>
      <c r="H81" s="27"/>
      <c r="I81" s="26">
        <f t="shared" si="12"/>
        <v>27.99</v>
      </c>
      <c r="J81" s="26"/>
      <c r="K81" s="3"/>
      <c r="L81" s="26">
        <f t="shared" si="13"/>
        <v>0</v>
      </c>
      <c r="M81" s="22"/>
      <c r="N81" s="3"/>
      <c r="Q81"/>
      <c r="R81"/>
    </row>
    <row r="82" spans="1:19" ht="13.05" customHeight="1" x14ac:dyDescent="0.3">
      <c r="A82"/>
      <c r="C82" s="24" t="s">
        <v>28</v>
      </c>
      <c r="D82" s="24" t="s">
        <v>115</v>
      </c>
      <c r="E82" s="24" t="s">
        <v>37</v>
      </c>
      <c r="F82" s="24" t="s">
        <v>42</v>
      </c>
      <c r="G82" s="26">
        <v>27.99</v>
      </c>
      <c r="H82" s="27"/>
      <c r="I82" s="26">
        <f t="shared" si="12"/>
        <v>27.99</v>
      </c>
      <c r="J82" s="26"/>
      <c r="K82" s="3"/>
      <c r="L82" s="26">
        <f t="shared" si="13"/>
        <v>0</v>
      </c>
      <c r="M82" s="22"/>
      <c r="N82" s="3"/>
      <c r="O82" s="12"/>
      <c r="Q82"/>
    </row>
    <row r="83" spans="1:19" ht="13.05" customHeight="1" x14ac:dyDescent="0.3">
      <c r="C83" s="24" t="s">
        <v>29</v>
      </c>
      <c r="D83" s="24" t="s">
        <v>115</v>
      </c>
      <c r="E83" s="24" t="s">
        <v>38</v>
      </c>
      <c r="F83" s="24" t="s">
        <v>43</v>
      </c>
      <c r="G83" s="26">
        <v>32.99</v>
      </c>
      <c r="H83" s="27"/>
      <c r="I83" s="26">
        <f t="shared" si="12"/>
        <v>32.99</v>
      </c>
      <c r="J83" s="26"/>
      <c r="K83" s="3"/>
      <c r="L83" s="26">
        <f t="shared" si="13"/>
        <v>0</v>
      </c>
      <c r="M83" s="22"/>
      <c r="N83" s="3"/>
      <c r="Q83" s="28"/>
      <c r="R83"/>
    </row>
    <row r="84" spans="1:19" ht="13.05" customHeight="1" x14ac:dyDescent="0.3">
      <c r="C84" s="24" t="s">
        <v>67</v>
      </c>
      <c r="D84" s="24" t="s">
        <v>116</v>
      </c>
      <c r="E84" s="24"/>
      <c r="F84" s="24" t="s">
        <v>44</v>
      </c>
      <c r="G84" s="26">
        <v>37.99</v>
      </c>
      <c r="H84" s="27"/>
      <c r="I84" s="26">
        <f t="shared" si="12"/>
        <v>37.99</v>
      </c>
      <c r="J84" s="26"/>
      <c r="K84" s="3"/>
      <c r="L84" s="26">
        <f t="shared" si="13"/>
        <v>0</v>
      </c>
      <c r="M84" s="22"/>
      <c r="N84" s="3"/>
      <c r="Q84"/>
    </row>
    <row r="85" spans="1:19" ht="13.05" customHeight="1" x14ac:dyDescent="0.3">
      <c r="C85" s="24" t="s">
        <v>30</v>
      </c>
      <c r="D85" s="24" t="s">
        <v>116</v>
      </c>
      <c r="E85" s="24"/>
      <c r="F85" s="24" t="s">
        <v>45</v>
      </c>
      <c r="G85" s="26">
        <v>37.99</v>
      </c>
      <c r="H85" s="27"/>
      <c r="I85" s="26">
        <f>G85*(1-H85)</f>
        <v>37.99</v>
      </c>
      <c r="J85" s="26"/>
      <c r="K85" s="3"/>
      <c r="L85" s="26">
        <f t="shared" si="13"/>
        <v>0</v>
      </c>
      <c r="M85" s="22"/>
      <c r="N85" s="3"/>
    </row>
    <row r="86" spans="1:19" ht="13.05" customHeight="1" x14ac:dyDescent="0.3">
      <c r="C86" s="24" t="s">
        <v>31</v>
      </c>
      <c r="D86" s="24" t="s">
        <v>116</v>
      </c>
      <c r="E86" s="24"/>
      <c r="F86" s="24" t="s">
        <v>46</v>
      </c>
      <c r="G86" s="26">
        <v>37.99</v>
      </c>
      <c r="H86" s="27"/>
      <c r="I86" s="26">
        <f>G86*(1-H86)</f>
        <v>37.99</v>
      </c>
      <c r="J86" s="26"/>
      <c r="K86" s="3"/>
      <c r="L86" s="26">
        <f>K86*I86</f>
        <v>0</v>
      </c>
      <c r="M86" s="22"/>
      <c r="N86" s="3"/>
    </row>
    <row r="87" spans="1:19" ht="13.05" customHeight="1" x14ac:dyDescent="0.3">
      <c r="C87" s="24" t="s">
        <v>32</v>
      </c>
      <c r="D87" s="24" t="s">
        <v>116</v>
      </c>
      <c r="E87" s="24"/>
      <c r="F87" s="24" t="s">
        <v>47</v>
      </c>
      <c r="G87" s="26">
        <v>37.99</v>
      </c>
      <c r="H87" s="27"/>
      <c r="I87" s="26">
        <f>G87*(1-H87)</f>
        <v>37.99</v>
      </c>
      <c r="J87" s="26"/>
      <c r="K87" s="3"/>
      <c r="L87" s="26">
        <f t="shared" ref="L87:L88" si="14">K87*I87</f>
        <v>0</v>
      </c>
      <c r="M87" s="22"/>
      <c r="N87" s="3"/>
      <c r="S87" s="12"/>
    </row>
    <row r="88" spans="1:19" ht="13.05" customHeight="1" x14ac:dyDescent="0.3">
      <c r="C88" s="24" t="s">
        <v>33</v>
      </c>
      <c r="D88" s="24" t="s">
        <v>116</v>
      </c>
      <c r="E88" s="24"/>
      <c r="F88" s="24" t="s">
        <v>48</v>
      </c>
      <c r="G88" s="26">
        <v>37.99</v>
      </c>
      <c r="H88" s="27"/>
      <c r="I88" s="26">
        <f>G88*(1-H88)</f>
        <v>37.99</v>
      </c>
      <c r="J88" s="26"/>
      <c r="K88" s="3"/>
      <c r="L88" s="26">
        <f t="shared" si="14"/>
        <v>0</v>
      </c>
      <c r="M88" s="22"/>
      <c r="N88" s="3"/>
      <c r="S88" s="12"/>
    </row>
    <row r="89" spans="1:19" s="39" customFormat="1" ht="13.8" thickBot="1" x14ac:dyDescent="0.35">
      <c r="A89" s="13"/>
      <c r="B89" s="13"/>
      <c r="C89" s="13"/>
      <c r="D89" s="13"/>
      <c r="E89" s="13"/>
      <c r="F89" s="13"/>
      <c r="K89" s="29"/>
      <c r="M89" s="13"/>
      <c r="N89" s="13"/>
      <c r="O89" s="13"/>
      <c r="P89" s="13"/>
      <c r="Q89" s="13"/>
      <c r="R89" s="13"/>
      <c r="S89" s="13"/>
    </row>
    <row r="90" spans="1:19" ht="13.05" customHeight="1" thickBot="1" x14ac:dyDescent="0.35">
      <c r="A90" s="12"/>
      <c r="C90" s="54" t="s">
        <v>117</v>
      </c>
      <c r="D90" s="55"/>
      <c r="E90" s="55"/>
      <c r="F90" s="56"/>
      <c r="G90" s="16" t="s">
        <v>19</v>
      </c>
      <c r="H90" s="16" t="s">
        <v>20</v>
      </c>
      <c r="I90" s="16" t="s">
        <v>191</v>
      </c>
      <c r="J90" s="16"/>
      <c r="K90" s="17" t="s">
        <v>9</v>
      </c>
      <c r="L90" s="16" t="s">
        <v>6</v>
      </c>
    </row>
    <row r="91" spans="1:19" ht="13.05" customHeight="1" thickBot="1" x14ac:dyDescent="0.35">
      <c r="C91" s="18" t="s">
        <v>24</v>
      </c>
      <c r="D91" s="19" t="s">
        <v>18</v>
      </c>
      <c r="E91" s="19" t="s">
        <v>8</v>
      </c>
      <c r="F91" s="20" t="s">
        <v>4</v>
      </c>
      <c r="G91" s="16" t="s">
        <v>7</v>
      </c>
      <c r="H91" s="16" t="s">
        <v>21</v>
      </c>
      <c r="I91" s="16" t="s">
        <v>7</v>
      </c>
      <c r="J91" s="16"/>
      <c r="K91" s="21" t="s">
        <v>10</v>
      </c>
      <c r="L91" s="16" t="s">
        <v>7</v>
      </c>
      <c r="M91" s="22"/>
      <c r="N91" s="23" t="s">
        <v>110</v>
      </c>
      <c r="P91"/>
    </row>
    <row r="92" spans="1:19" ht="13.05" customHeight="1" x14ac:dyDescent="0.3">
      <c r="C92" s="24" t="s">
        <v>25</v>
      </c>
      <c r="D92" s="25" t="s">
        <v>228</v>
      </c>
      <c r="E92" s="25" t="s">
        <v>34</v>
      </c>
      <c r="F92" s="24" t="s">
        <v>39</v>
      </c>
      <c r="G92" s="26">
        <v>84.99</v>
      </c>
      <c r="H92" s="27"/>
      <c r="I92" s="26">
        <f t="shared" ref="I92:I97" si="15">G92*(1-H92)</f>
        <v>84.99</v>
      </c>
      <c r="J92" s="26"/>
      <c r="K92" s="3"/>
      <c r="L92" s="26">
        <f>K92*I92</f>
        <v>0</v>
      </c>
      <c r="M92" s="22"/>
      <c r="N92" s="3"/>
      <c r="P92" s="22"/>
      <c r="Q92" s="28"/>
    </row>
    <row r="93" spans="1:19" ht="13.05" customHeight="1" x14ac:dyDescent="0.3">
      <c r="C93" s="24" t="s">
        <v>26</v>
      </c>
      <c r="D93" s="24" t="s">
        <v>228</v>
      </c>
      <c r="E93" s="24" t="s">
        <v>35</v>
      </c>
      <c r="F93" s="24" t="s">
        <v>40</v>
      </c>
      <c r="G93" s="26">
        <v>84.99</v>
      </c>
      <c r="H93" s="27"/>
      <c r="I93" s="26">
        <f t="shared" si="15"/>
        <v>84.99</v>
      </c>
      <c r="J93" s="26"/>
      <c r="K93" s="3"/>
      <c r="L93" s="26">
        <f t="shared" ref="L93:L98" si="16">K93*I93</f>
        <v>0</v>
      </c>
      <c r="M93" s="22"/>
      <c r="N93" s="3"/>
      <c r="Q93"/>
    </row>
    <row r="94" spans="1:19" ht="13.05" customHeight="1" x14ac:dyDescent="0.3">
      <c r="C94" s="24" t="s">
        <v>27</v>
      </c>
      <c r="D94" s="24" t="s">
        <v>228</v>
      </c>
      <c r="E94" s="24" t="s">
        <v>36</v>
      </c>
      <c r="F94" s="24" t="s">
        <v>41</v>
      </c>
      <c r="G94" s="26">
        <v>84.99</v>
      </c>
      <c r="H94" s="27"/>
      <c r="I94" s="26">
        <f t="shared" si="15"/>
        <v>84.99</v>
      </c>
      <c r="J94" s="26"/>
      <c r="K94" s="3"/>
      <c r="L94" s="26">
        <f t="shared" si="16"/>
        <v>0</v>
      </c>
      <c r="M94" s="22"/>
      <c r="N94" s="3"/>
      <c r="Q94"/>
      <c r="R94"/>
    </row>
    <row r="95" spans="1:19" ht="13.05" customHeight="1" x14ac:dyDescent="0.3">
      <c r="A95"/>
      <c r="C95" s="24" t="s">
        <v>28</v>
      </c>
      <c r="D95" s="24" t="s">
        <v>228</v>
      </c>
      <c r="E95" s="24" t="s">
        <v>37</v>
      </c>
      <c r="F95" s="24" t="s">
        <v>42</v>
      </c>
      <c r="G95" s="26">
        <v>84.99</v>
      </c>
      <c r="H95" s="27"/>
      <c r="I95" s="26">
        <f t="shared" si="15"/>
        <v>84.99</v>
      </c>
      <c r="J95" s="26"/>
      <c r="K95" s="3"/>
      <c r="L95" s="26">
        <f t="shared" si="16"/>
        <v>0</v>
      </c>
      <c r="M95" s="22"/>
      <c r="N95" s="3"/>
      <c r="O95" s="12"/>
      <c r="Q95"/>
    </row>
    <row r="96" spans="1:19" ht="13.05" customHeight="1" x14ac:dyDescent="0.3">
      <c r="C96" s="24" t="s">
        <v>29</v>
      </c>
      <c r="D96" s="24" t="s">
        <v>228</v>
      </c>
      <c r="E96" s="24" t="s">
        <v>38</v>
      </c>
      <c r="F96" s="24" t="s">
        <v>43</v>
      </c>
      <c r="G96" s="26">
        <v>84.99</v>
      </c>
      <c r="H96" s="27"/>
      <c r="I96" s="26">
        <f t="shared" si="15"/>
        <v>84.99</v>
      </c>
      <c r="J96" s="26"/>
      <c r="K96" s="3"/>
      <c r="L96" s="26">
        <f t="shared" si="16"/>
        <v>0</v>
      </c>
      <c r="M96" s="22"/>
      <c r="N96" s="3"/>
      <c r="Q96" s="28"/>
      <c r="R96"/>
    </row>
    <row r="97" spans="1:19" ht="13.05" customHeight="1" x14ac:dyDescent="0.3">
      <c r="C97" s="24" t="s">
        <v>67</v>
      </c>
      <c r="D97" s="24" t="s">
        <v>229</v>
      </c>
      <c r="E97" s="24"/>
      <c r="F97" s="24" t="s">
        <v>44</v>
      </c>
      <c r="G97" s="26">
        <v>99.99</v>
      </c>
      <c r="H97" s="27"/>
      <c r="I97" s="26">
        <f t="shared" si="15"/>
        <v>99.99</v>
      </c>
      <c r="J97" s="26"/>
      <c r="K97" s="3"/>
      <c r="L97" s="26">
        <f t="shared" si="16"/>
        <v>0</v>
      </c>
      <c r="M97" s="22"/>
      <c r="N97" s="3"/>
      <c r="Q97"/>
      <c r="R97"/>
    </row>
    <row r="98" spans="1:19" ht="13.05" customHeight="1" x14ac:dyDescent="0.3">
      <c r="C98" s="24" t="s">
        <v>30</v>
      </c>
      <c r="D98" s="24" t="s">
        <v>229</v>
      </c>
      <c r="E98" s="24"/>
      <c r="F98" s="24" t="s">
        <v>45</v>
      </c>
      <c r="G98" s="26">
        <v>99.99</v>
      </c>
      <c r="H98" s="27"/>
      <c r="I98" s="26">
        <f>G98*(1-H98)</f>
        <v>99.99</v>
      </c>
      <c r="J98" s="26"/>
      <c r="K98" s="3"/>
      <c r="L98" s="26">
        <f t="shared" si="16"/>
        <v>0</v>
      </c>
      <c r="M98" s="22"/>
      <c r="N98" s="3"/>
    </row>
    <row r="99" spans="1:19" ht="13.05" customHeight="1" x14ac:dyDescent="0.3">
      <c r="C99" s="24" t="s">
        <v>31</v>
      </c>
      <c r="D99" s="24" t="s">
        <v>229</v>
      </c>
      <c r="E99" s="24"/>
      <c r="F99" s="24" t="s">
        <v>46</v>
      </c>
      <c r="G99" s="26">
        <v>99.99</v>
      </c>
      <c r="H99" s="27"/>
      <c r="I99" s="26">
        <f>G99*(1-H99)</f>
        <v>99.99</v>
      </c>
      <c r="J99" s="26"/>
      <c r="K99" s="3"/>
      <c r="L99" s="26">
        <f>K99*I99</f>
        <v>0</v>
      </c>
      <c r="M99" s="22"/>
      <c r="N99" s="3"/>
    </row>
    <row r="100" spans="1:19" ht="13.05" customHeight="1" x14ac:dyDescent="0.3">
      <c r="C100" s="24" t="s">
        <v>32</v>
      </c>
      <c r="D100" s="24" t="s">
        <v>229</v>
      </c>
      <c r="E100" s="24"/>
      <c r="F100" s="24" t="s">
        <v>47</v>
      </c>
      <c r="G100" s="26">
        <v>99.99</v>
      </c>
      <c r="H100" s="27"/>
      <c r="I100" s="26">
        <f>G100*(1-H100)</f>
        <v>99.99</v>
      </c>
      <c r="J100" s="26"/>
      <c r="K100" s="3"/>
      <c r="L100" s="26">
        <f t="shared" ref="L100:L101" si="17">K100*I100</f>
        <v>0</v>
      </c>
      <c r="M100" s="22"/>
      <c r="N100" s="3"/>
      <c r="S100" s="12"/>
    </row>
    <row r="101" spans="1:19" ht="13.05" customHeight="1" x14ac:dyDescent="0.3">
      <c r="C101" s="24" t="s">
        <v>33</v>
      </c>
      <c r="D101" s="24" t="s">
        <v>229</v>
      </c>
      <c r="E101" s="24"/>
      <c r="F101" s="24" t="s">
        <v>48</v>
      </c>
      <c r="G101" s="26">
        <v>99.99</v>
      </c>
      <c r="H101" s="27"/>
      <c r="I101" s="26">
        <f>G101*(1-H101)</f>
        <v>99.99</v>
      </c>
      <c r="J101" s="26"/>
      <c r="K101" s="3"/>
      <c r="L101" s="26">
        <f t="shared" si="17"/>
        <v>0</v>
      </c>
      <c r="M101" s="22"/>
      <c r="N101" s="3"/>
      <c r="S101" s="12"/>
    </row>
    <row r="102" spans="1:19" s="39" customFormat="1" ht="13.8" thickBot="1" x14ac:dyDescent="0.35">
      <c r="A102" s="13"/>
      <c r="B102" s="13"/>
      <c r="C102" s="13"/>
      <c r="D102" s="13"/>
      <c r="E102" s="13"/>
      <c r="F102" s="13"/>
      <c r="K102" s="29"/>
      <c r="M102" s="13"/>
      <c r="N102" s="13"/>
      <c r="O102" s="13"/>
      <c r="P102" s="13"/>
      <c r="Q102" s="13"/>
      <c r="R102" s="13"/>
      <c r="S102" s="13"/>
    </row>
    <row r="103" spans="1:19" ht="13.05" customHeight="1" thickBot="1" x14ac:dyDescent="0.35">
      <c r="A103" s="12"/>
      <c r="C103" s="54" t="s">
        <v>119</v>
      </c>
      <c r="D103" s="55"/>
      <c r="E103" s="55"/>
      <c r="F103" s="56"/>
      <c r="G103" s="16" t="s">
        <v>19</v>
      </c>
      <c r="H103" s="16" t="s">
        <v>20</v>
      </c>
      <c r="I103" s="16" t="s">
        <v>191</v>
      </c>
      <c r="J103" s="16"/>
      <c r="K103" s="17" t="s">
        <v>9</v>
      </c>
      <c r="L103" s="16" t="s">
        <v>6</v>
      </c>
    </row>
    <row r="104" spans="1:19" ht="13.05" customHeight="1" thickBot="1" x14ac:dyDescent="0.35">
      <c r="C104" s="18" t="s">
        <v>24</v>
      </c>
      <c r="D104" s="19" t="s">
        <v>18</v>
      </c>
      <c r="E104" s="19" t="s">
        <v>123</v>
      </c>
      <c r="F104" s="20" t="s">
        <v>127</v>
      </c>
      <c r="G104" s="16" t="s">
        <v>7</v>
      </c>
      <c r="H104" s="16" t="s">
        <v>21</v>
      </c>
      <c r="I104" s="16" t="s">
        <v>7</v>
      </c>
      <c r="J104" s="16"/>
      <c r="K104" s="21" t="s">
        <v>10</v>
      </c>
      <c r="L104" s="16" t="s">
        <v>7</v>
      </c>
      <c r="M104" s="22"/>
      <c r="N104" s="23" t="s">
        <v>188</v>
      </c>
      <c r="P104"/>
    </row>
    <row r="105" spans="1:19" ht="13.05" customHeight="1" x14ac:dyDescent="0.3">
      <c r="C105" s="24" t="s">
        <v>0</v>
      </c>
      <c r="D105" s="25" t="s">
        <v>120</v>
      </c>
      <c r="E105" s="25" t="s">
        <v>126</v>
      </c>
      <c r="F105" s="24" t="s">
        <v>128</v>
      </c>
      <c r="G105" s="26">
        <v>29.99</v>
      </c>
      <c r="H105" s="27"/>
      <c r="I105" s="26">
        <f t="shared" ref="I105:I107" si="18">G105*(1-H105)</f>
        <v>29.99</v>
      </c>
      <c r="J105" s="26"/>
      <c r="K105" s="3"/>
      <c r="L105" s="26">
        <f>K105*I105</f>
        <v>0</v>
      </c>
      <c r="M105" s="22"/>
      <c r="N105" s="3"/>
      <c r="P105" s="22"/>
      <c r="Q105" s="28"/>
    </row>
    <row r="106" spans="1:19" ht="13.05" customHeight="1" x14ac:dyDescent="0.3">
      <c r="C106" s="24" t="s">
        <v>1</v>
      </c>
      <c r="D106" s="24" t="s">
        <v>121</v>
      </c>
      <c r="E106" s="24" t="s">
        <v>125</v>
      </c>
      <c r="F106" s="24" t="s">
        <v>129</v>
      </c>
      <c r="G106" s="26">
        <v>34.99</v>
      </c>
      <c r="H106" s="27"/>
      <c r="I106" s="26">
        <f t="shared" si="18"/>
        <v>34.99</v>
      </c>
      <c r="J106" s="26"/>
      <c r="K106" s="3"/>
      <c r="L106" s="26">
        <f t="shared" ref="L106:L107" si="19">K106*I106</f>
        <v>0</v>
      </c>
      <c r="M106" s="22"/>
      <c r="N106" s="3"/>
      <c r="Q106"/>
    </row>
    <row r="107" spans="1:19" ht="13.05" customHeight="1" x14ac:dyDescent="0.3">
      <c r="C107" s="24" t="s">
        <v>2</v>
      </c>
      <c r="D107" s="24" t="s">
        <v>122</v>
      </c>
      <c r="E107" s="24" t="s">
        <v>124</v>
      </c>
      <c r="F107" s="24" t="s">
        <v>130</v>
      </c>
      <c r="G107" s="26">
        <v>39.99</v>
      </c>
      <c r="H107" s="27"/>
      <c r="I107" s="26">
        <f t="shared" si="18"/>
        <v>39.99</v>
      </c>
      <c r="J107" s="26"/>
      <c r="K107" s="3"/>
      <c r="L107" s="26">
        <f t="shared" si="19"/>
        <v>0</v>
      </c>
      <c r="M107" s="22"/>
      <c r="N107" s="3"/>
      <c r="Q107"/>
      <c r="R107"/>
    </row>
    <row r="108" spans="1:19" ht="13.05" customHeight="1" thickBot="1" x14ac:dyDescent="0.35">
      <c r="A108"/>
      <c r="K108" s="29"/>
      <c r="O108" s="12"/>
      <c r="Q108"/>
    </row>
    <row r="109" spans="1:19" ht="13.05" customHeight="1" thickBot="1" x14ac:dyDescent="0.35">
      <c r="A109" s="12"/>
      <c r="C109" s="54" t="s">
        <v>131</v>
      </c>
      <c r="D109" s="55"/>
      <c r="E109" s="55"/>
      <c r="F109" s="56"/>
      <c r="G109" s="16" t="s">
        <v>19</v>
      </c>
      <c r="H109" s="16" t="s">
        <v>20</v>
      </c>
      <c r="I109" s="16" t="s">
        <v>191</v>
      </c>
      <c r="J109" s="16"/>
      <c r="K109" s="17" t="s">
        <v>9</v>
      </c>
      <c r="L109" s="16" t="s">
        <v>6</v>
      </c>
    </row>
    <row r="110" spans="1:19" ht="13.05" customHeight="1" thickBot="1" x14ac:dyDescent="0.35">
      <c r="C110" s="18" t="s">
        <v>24</v>
      </c>
      <c r="D110" s="19" t="s">
        <v>18</v>
      </c>
      <c r="E110" s="19" t="s">
        <v>123</v>
      </c>
      <c r="F110" s="20" t="s">
        <v>127</v>
      </c>
      <c r="G110" s="16" t="s">
        <v>7</v>
      </c>
      <c r="H110" s="16" t="s">
        <v>21</v>
      </c>
      <c r="I110" s="16" t="s">
        <v>7</v>
      </c>
      <c r="J110" s="16"/>
      <c r="K110" s="21" t="s">
        <v>10</v>
      </c>
      <c r="L110" s="16" t="s">
        <v>7</v>
      </c>
      <c r="M110" s="22"/>
      <c r="N110" s="23" t="s">
        <v>188</v>
      </c>
      <c r="P110"/>
      <c r="Q110"/>
    </row>
    <row r="111" spans="1:19" ht="13.05" customHeight="1" x14ac:dyDescent="0.3">
      <c r="C111" s="24" t="s">
        <v>1</v>
      </c>
      <c r="D111" s="24" t="s">
        <v>132</v>
      </c>
      <c r="E111" s="24" t="s">
        <v>133</v>
      </c>
      <c r="F111" s="24" t="s">
        <v>134</v>
      </c>
      <c r="G111" s="26">
        <v>42.99</v>
      </c>
      <c r="H111" s="27"/>
      <c r="I111" s="26">
        <f t="shared" ref="I111:I112" si="20">G111*(1-H111)</f>
        <v>42.99</v>
      </c>
      <c r="J111" s="26"/>
      <c r="K111" s="3"/>
      <c r="L111" s="26">
        <f t="shared" ref="L111:L112" si="21">K111*I111</f>
        <v>0</v>
      </c>
      <c r="M111" s="22"/>
      <c r="N111" s="3"/>
      <c r="Q111"/>
    </row>
    <row r="112" spans="1:19" ht="13.05" customHeight="1" x14ac:dyDescent="0.3">
      <c r="C112" s="24" t="s">
        <v>2</v>
      </c>
      <c r="D112" s="24" t="s">
        <v>135</v>
      </c>
      <c r="E112" s="24" t="s">
        <v>136</v>
      </c>
      <c r="F112" s="24" t="s">
        <v>137</v>
      </c>
      <c r="G112" s="26">
        <v>49.99</v>
      </c>
      <c r="H112" s="27"/>
      <c r="I112" s="26">
        <f t="shared" si="20"/>
        <v>49.99</v>
      </c>
      <c r="J112" s="26"/>
      <c r="K112" s="3"/>
      <c r="L112" s="26">
        <f t="shared" si="21"/>
        <v>0</v>
      </c>
      <c r="M112" s="22"/>
      <c r="N112" s="3"/>
      <c r="Q112"/>
      <c r="R112"/>
    </row>
    <row r="113" spans="1:19" ht="13.05" customHeight="1" thickBot="1" x14ac:dyDescent="0.35">
      <c r="A113"/>
      <c r="K113" s="29"/>
      <c r="O113" s="12"/>
      <c r="Q113"/>
    </row>
    <row r="114" spans="1:19" ht="13.05" customHeight="1" thickBot="1" x14ac:dyDescent="0.35">
      <c r="A114" s="12"/>
      <c r="C114" s="54" t="s">
        <v>138</v>
      </c>
      <c r="D114" s="55"/>
      <c r="E114" s="55"/>
      <c r="F114" s="56"/>
      <c r="G114" s="16" t="s">
        <v>19</v>
      </c>
      <c r="H114" s="16" t="s">
        <v>20</v>
      </c>
      <c r="I114" s="16" t="s">
        <v>191</v>
      </c>
      <c r="J114" s="16"/>
      <c r="K114" s="17" t="s">
        <v>9</v>
      </c>
      <c r="L114" s="16" t="s">
        <v>6</v>
      </c>
    </row>
    <row r="115" spans="1:19" ht="13.05" customHeight="1" thickBot="1" x14ac:dyDescent="0.35">
      <c r="C115" s="18" t="s">
        <v>24</v>
      </c>
      <c r="D115" s="19" t="s">
        <v>18</v>
      </c>
      <c r="E115" s="80" t="s">
        <v>142</v>
      </c>
      <c r="F115" s="81" t="s">
        <v>127</v>
      </c>
      <c r="G115" s="16" t="s">
        <v>7</v>
      </c>
      <c r="H115" s="16" t="s">
        <v>21</v>
      </c>
      <c r="I115" s="16" t="s">
        <v>7</v>
      </c>
      <c r="J115" s="16"/>
      <c r="K115" s="21" t="s">
        <v>10</v>
      </c>
      <c r="L115" s="16" t="s">
        <v>7</v>
      </c>
      <c r="M115" s="22"/>
      <c r="N115" s="23" t="s">
        <v>188</v>
      </c>
      <c r="P115"/>
      <c r="Q115"/>
    </row>
    <row r="116" spans="1:19" ht="13.05" customHeight="1" x14ac:dyDescent="0.3">
      <c r="C116" s="24" t="s">
        <v>139</v>
      </c>
      <c r="D116" s="24" t="s">
        <v>140</v>
      </c>
      <c r="E116" s="82" t="s">
        <v>141</v>
      </c>
      <c r="F116" s="82"/>
      <c r="G116" s="26">
        <v>39.99</v>
      </c>
      <c r="H116" s="27"/>
      <c r="I116" s="26">
        <f t="shared" ref="I116" si="22">G116*(1-H116)</f>
        <v>39.99</v>
      </c>
      <c r="J116" s="26"/>
      <c r="K116" s="3"/>
      <c r="L116" s="26">
        <f t="shared" ref="L116" si="23">K116*I116</f>
        <v>0</v>
      </c>
      <c r="M116" s="22"/>
      <c r="N116" s="3"/>
      <c r="Q116"/>
    </row>
    <row r="117" spans="1:19" ht="13.05" customHeight="1" x14ac:dyDescent="0.3">
      <c r="A117" s="22"/>
      <c r="B117" s="22"/>
      <c r="C117" s="24"/>
      <c r="D117" s="24"/>
      <c r="E117" s="24"/>
      <c r="F117" s="24"/>
      <c r="G117" s="26"/>
      <c r="H117" s="26"/>
      <c r="I117" s="26"/>
      <c r="J117" s="26"/>
      <c r="K117" s="29"/>
      <c r="L117" s="26"/>
      <c r="M117" s="22"/>
      <c r="N117" s="12"/>
    </row>
    <row r="118" spans="1:19" ht="13.05" customHeight="1" thickBot="1" x14ac:dyDescent="0.35">
      <c r="C118" s="24"/>
      <c r="D118" s="24"/>
      <c r="E118" s="24"/>
      <c r="F118" s="24"/>
      <c r="G118" s="26"/>
      <c r="H118" s="26"/>
      <c r="I118" s="26"/>
      <c r="J118" s="26"/>
      <c r="K118" s="29"/>
      <c r="L118" s="26"/>
      <c r="M118" s="22"/>
      <c r="N118" s="22"/>
    </row>
    <row r="119" spans="1:19" ht="13.05" customHeight="1" thickBot="1" x14ac:dyDescent="0.35">
      <c r="C119" s="30" t="s">
        <v>12</v>
      </c>
      <c r="D119" s="31"/>
      <c r="E119" s="31"/>
      <c r="F119" s="32"/>
      <c r="G119" s="26"/>
      <c r="H119" s="26"/>
      <c r="I119" s="26"/>
      <c r="J119" s="26"/>
      <c r="K119" s="33" t="s">
        <v>11</v>
      </c>
      <c r="L119" s="26"/>
      <c r="M119" s="22"/>
      <c r="N119" s="22"/>
    </row>
    <row r="120" spans="1:19" ht="13.05" customHeight="1" x14ac:dyDescent="0.3">
      <c r="C120" s="34" t="s">
        <v>241</v>
      </c>
      <c r="D120" s="34"/>
      <c r="E120" s="34"/>
      <c r="F120" s="24"/>
      <c r="G120" s="26"/>
      <c r="H120" s="26"/>
      <c r="I120" s="26">
        <v>4</v>
      </c>
      <c r="J120" s="26"/>
      <c r="K120" s="33">
        <f>SUM(K27:K36)+SUM(K40:K49)+SUM(K53:K62)+SUM(K66:K75)+SUM(K105:K107)+SUM(K111:K112)+SUM(K116)</f>
        <v>0</v>
      </c>
      <c r="L120" s="26">
        <f>K120*I120</f>
        <v>0</v>
      </c>
      <c r="M120" s="22"/>
      <c r="N120" s="22"/>
    </row>
    <row r="121" spans="1:19" ht="13.05" customHeight="1" x14ac:dyDescent="0.3">
      <c r="C121" s="34" t="s">
        <v>144</v>
      </c>
      <c r="D121" s="34"/>
      <c r="E121" s="34"/>
      <c r="F121" s="24"/>
      <c r="G121" s="26"/>
      <c r="H121" s="26"/>
      <c r="I121" s="26">
        <v>4</v>
      </c>
      <c r="J121" s="26"/>
      <c r="K121" s="33">
        <f>SUM(K79:K88)+SUM(K92:K101)</f>
        <v>0</v>
      </c>
      <c r="L121" s="26">
        <f>K121*I121</f>
        <v>0</v>
      </c>
      <c r="M121" s="22"/>
      <c r="N121" s="17" t="s">
        <v>16</v>
      </c>
    </row>
    <row r="122" spans="1:19" ht="13.05" customHeight="1" x14ac:dyDescent="0.3">
      <c r="C122" s="35" t="s">
        <v>143</v>
      </c>
      <c r="D122" s="35"/>
      <c r="E122" s="35"/>
      <c r="F122" s="35"/>
      <c r="G122" s="26"/>
      <c r="H122" s="26"/>
      <c r="I122" s="26">
        <v>4</v>
      </c>
      <c r="J122" s="26"/>
      <c r="K122" s="33">
        <f>K121</f>
        <v>0</v>
      </c>
      <c r="L122" s="26">
        <f>K122*I122</f>
        <v>0</v>
      </c>
      <c r="N122" s="2"/>
    </row>
    <row r="123" spans="1:19" ht="13.05" customHeight="1" x14ac:dyDescent="0.3">
      <c r="C123" s="34" t="s">
        <v>190</v>
      </c>
      <c r="D123" s="34"/>
      <c r="E123" s="34"/>
      <c r="F123" s="24"/>
      <c r="G123" s="26"/>
      <c r="H123" s="26"/>
      <c r="I123" s="26">
        <v>1.5</v>
      </c>
      <c r="J123" s="26"/>
      <c r="K123" s="1">
        <v>0</v>
      </c>
      <c r="L123" s="26">
        <f t="shared" ref="L123" si="24">K123*I123</f>
        <v>0</v>
      </c>
      <c r="M123" s="22"/>
      <c r="N123" s="17"/>
    </row>
    <row r="124" spans="1:19" ht="13.05" customHeight="1" x14ac:dyDescent="0.3">
      <c r="C124" s="34" t="s">
        <v>189</v>
      </c>
      <c r="D124" s="34"/>
      <c r="E124" s="34"/>
      <c r="F124" s="24"/>
      <c r="G124" s="26"/>
      <c r="H124" s="26"/>
      <c r="I124" s="26">
        <v>1.5</v>
      </c>
      <c r="J124" s="26"/>
      <c r="K124" s="1">
        <v>0</v>
      </c>
      <c r="L124" s="26">
        <f t="shared" ref="L124" si="25">K124*I124</f>
        <v>0</v>
      </c>
      <c r="M124" s="22"/>
      <c r="N124" s="17"/>
    </row>
    <row r="125" spans="1:19" ht="13.05" customHeight="1" x14ac:dyDescent="0.3">
      <c r="C125" s="35"/>
      <c r="D125" s="35"/>
      <c r="E125" s="35"/>
      <c r="F125" s="12"/>
      <c r="G125" s="26"/>
      <c r="H125" s="26"/>
      <c r="I125" s="26"/>
      <c r="J125" s="26"/>
      <c r="K125" s="26"/>
      <c r="L125" s="26"/>
    </row>
    <row r="126" spans="1:19" ht="12" customHeight="1" thickBot="1" x14ac:dyDescent="0.35">
      <c r="C126" s="35"/>
      <c r="D126" s="35"/>
      <c r="E126" s="35"/>
      <c r="F126" s="35"/>
      <c r="G126" s="36"/>
      <c r="H126" s="36"/>
      <c r="I126" s="36"/>
      <c r="J126" s="36"/>
      <c r="K126" s="29"/>
      <c r="L126" s="36"/>
    </row>
    <row r="127" spans="1:19" s="37" customFormat="1" ht="30" thickBot="1" x14ac:dyDescent="0.35">
      <c r="C127" s="59" t="s">
        <v>14</v>
      </c>
      <c r="D127" s="60"/>
      <c r="E127" s="60"/>
      <c r="F127" s="60"/>
      <c r="G127" s="38"/>
      <c r="H127" s="38"/>
      <c r="I127" s="61"/>
      <c r="J127" s="61"/>
      <c r="K127" s="57">
        <f>SUM(L25:L125)</f>
        <v>0</v>
      </c>
      <c r="L127" s="58"/>
    </row>
    <row r="128" spans="1:19" s="39" customFormat="1" ht="13.2" x14ac:dyDescent="0.3">
      <c r="A128" s="13"/>
      <c r="B128" s="13"/>
      <c r="C128" s="13"/>
      <c r="D128" s="13"/>
      <c r="E128" s="13"/>
      <c r="F128" s="13"/>
      <c r="K128" s="29"/>
      <c r="M128" s="13"/>
      <c r="N128" s="13"/>
      <c r="O128" s="13"/>
      <c r="P128" s="13"/>
      <c r="Q128" s="13"/>
      <c r="R128" s="13"/>
      <c r="S128" s="13"/>
    </row>
    <row r="129" spans="1:19" s="39" customFormat="1" ht="13.2" x14ac:dyDescent="0.3">
      <c r="A129" s="13"/>
      <c r="B129" s="13"/>
      <c r="C129" s="13"/>
      <c r="D129" s="13"/>
      <c r="E129" s="13"/>
      <c r="F129" s="13"/>
      <c r="K129" s="29"/>
      <c r="M129" s="13"/>
      <c r="N129" s="13"/>
      <c r="O129" s="13"/>
      <c r="P129" s="13"/>
      <c r="Q129" s="13"/>
      <c r="R129" s="13"/>
      <c r="S129" s="13"/>
    </row>
    <row r="130" spans="1:19" s="39" customFormat="1" ht="13.2" x14ac:dyDescent="0.3">
      <c r="A130" s="13"/>
      <c r="B130" s="13"/>
      <c r="C130" s="13"/>
      <c r="D130" s="13"/>
      <c r="E130" s="13"/>
      <c r="F130" s="13"/>
      <c r="K130" s="29"/>
      <c r="M130" s="13"/>
      <c r="N130" s="13"/>
      <c r="O130" s="13"/>
      <c r="P130" s="13"/>
      <c r="Q130" s="13"/>
      <c r="R130" s="13"/>
      <c r="S130" s="13"/>
    </row>
    <row r="131" spans="1:19" s="39" customFormat="1" ht="13.2" x14ac:dyDescent="0.3">
      <c r="A131" s="13"/>
      <c r="B131" s="13"/>
      <c r="C131" s="13"/>
      <c r="D131" s="13"/>
      <c r="E131" s="13"/>
      <c r="F131" s="13"/>
      <c r="K131" s="29"/>
      <c r="M131" s="13"/>
      <c r="N131" s="13"/>
      <c r="O131" s="13"/>
      <c r="P131" s="13"/>
      <c r="Q131" s="13"/>
      <c r="R131" s="13"/>
      <c r="S131" s="13"/>
    </row>
    <row r="132" spans="1:19" s="39" customFormat="1" ht="13.2" x14ac:dyDescent="0.3">
      <c r="A132" s="13"/>
      <c r="B132" s="13"/>
      <c r="C132" s="13"/>
      <c r="D132" s="13"/>
      <c r="E132" s="13"/>
      <c r="F132" s="13"/>
      <c r="K132" s="29"/>
      <c r="M132" s="13"/>
      <c r="N132" s="13"/>
      <c r="O132" s="13"/>
      <c r="P132" s="13"/>
      <c r="Q132" s="13"/>
      <c r="R132" s="13"/>
      <c r="S132" s="13"/>
    </row>
    <row r="133" spans="1:19" s="39" customFormat="1" ht="13.2" x14ac:dyDescent="0.3">
      <c r="A133" s="13"/>
      <c r="B133" s="13"/>
      <c r="C133" s="13"/>
      <c r="D133" s="13"/>
      <c r="E133" s="13"/>
      <c r="F133" s="13"/>
      <c r="K133" s="29"/>
      <c r="M133" s="13"/>
      <c r="N133" s="13"/>
      <c r="O133" s="13"/>
      <c r="P133" s="13"/>
      <c r="Q133" s="13"/>
      <c r="R133" s="13"/>
      <c r="S133" s="13"/>
    </row>
    <row r="134" spans="1:19" s="39" customFormat="1" ht="13.2" x14ac:dyDescent="0.3">
      <c r="A134" s="13"/>
      <c r="B134" s="13"/>
      <c r="C134" s="13"/>
      <c r="D134" s="13"/>
      <c r="E134" s="13"/>
      <c r="F134" s="13"/>
      <c r="K134" s="29"/>
      <c r="M134" s="13"/>
      <c r="N134" s="13"/>
      <c r="O134" s="13"/>
      <c r="P134" s="13"/>
      <c r="Q134" s="13"/>
      <c r="R134" s="13"/>
      <c r="S134" s="13"/>
    </row>
    <row r="135" spans="1:19" s="39" customFormat="1" ht="13.2" x14ac:dyDescent="0.3">
      <c r="A135" s="13"/>
      <c r="B135" s="13"/>
      <c r="C135" s="13"/>
      <c r="D135" s="13"/>
      <c r="E135" s="13"/>
      <c r="F135" s="13"/>
      <c r="K135" s="29"/>
      <c r="M135" s="13"/>
      <c r="N135" s="13"/>
      <c r="O135" s="13"/>
      <c r="P135" s="13"/>
      <c r="Q135" s="13"/>
      <c r="R135" s="13"/>
      <c r="S135" s="13"/>
    </row>
    <row r="136" spans="1:19" s="39" customFormat="1" ht="13.2" x14ac:dyDescent="0.3">
      <c r="A136" s="13"/>
      <c r="B136" s="13"/>
      <c r="C136" s="13"/>
      <c r="D136" s="13"/>
      <c r="E136" s="13"/>
      <c r="F136" s="13"/>
      <c r="K136" s="29"/>
      <c r="M136" s="13"/>
      <c r="N136" s="13"/>
      <c r="O136" s="13"/>
      <c r="P136" s="13"/>
      <c r="Q136" s="13"/>
      <c r="R136" s="13"/>
      <c r="S136" s="13"/>
    </row>
    <row r="137" spans="1:19" s="39" customFormat="1" ht="13.2" x14ac:dyDescent="0.3">
      <c r="A137" s="13"/>
      <c r="B137" s="13"/>
      <c r="C137" s="13"/>
      <c r="D137" s="13"/>
      <c r="E137" s="13"/>
      <c r="F137" s="13"/>
      <c r="K137" s="29"/>
      <c r="M137" s="13"/>
      <c r="N137" s="13"/>
      <c r="O137" s="13"/>
      <c r="P137" s="13"/>
      <c r="Q137" s="13"/>
      <c r="R137" s="13"/>
      <c r="S137" s="13"/>
    </row>
    <row r="138" spans="1:19" s="39" customFormat="1" ht="13.2" x14ac:dyDescent="0.3">
      <c r="A138" s="13"/>
      <c r="B138" s="13"/>
      <c r="C138" s="13"/>
      <c r="D138" s="13"/>
      <c r="E138" s="13"/>
      <c r="F138" s="13"/>
      <c r="K138" s="29"/>
      <c r="M138" s="13"/>
      <c r="N138" s="13"/>
      <c r="O138" s="13"/>
      <c r="P138" s="13"/>
      <c r="Q138" s="13"/>
      <c r="R138" s="13"/>
      <c r="S138" s="13"/>
    </row>
    <row r="139" spans="1:19" s="39" customFormat="1" ht="13.2" x14ac:dyDescent="0.3">
      <c r="A139" s="13"/>
      <c r="B139" s="13"/>
      <c r="C139" s="13"/>
      <c r="D139" s="13"/>
      <c r="E139" s="13"/>
      <c r="F139" s="13"/>
      <c r="K139" s="29"/>
      <c r="M139" s="13"/>
      <c r="N139" s="13"/>
      <c r="O139" s="13"/>
      <c r="P139" s="13"/>
      <c r="Q139" s="13"/>
      <c r="R139" s="13"/>
      <c r="S139" s="13"/>
    </row>
    <row r="140" spans="1:19" s="39" customFormat="1" ht="13.2" x14ac:dyDescent="0.3">
      <c r="A140" s="13"/>
      <c r="B140" s="13"/>
      <c r="C140" s="13"/>
      <c r="D140" s="13"/>
      <c r="E140" s="13"/>
      <c r="F140" s="13"/>
      <c r="K140" s="29"/>
      <c r="M140" s="13"/>
      <c r="N140" s="13"/>
      <c r="O140" s="13"/>
      <c r="P140" s="13"/>
      <c r="Q140" s="13"/>
      <c r="R140" s="13"/>
      <c r="S140" s="13"/>
    </row>
    <row r="141" spans="1:19" s="39" customFormat="1" ht="13.2" x14ac:dyDescent="0.3">
      <c r="A141" s="13"/>
      <c r="B141" s="13"/>
      <c r="C141" s="13"/>
      <c r="D141" s="13"/>
      <c r="E141" s="13"/>
      <c r="F141" s="13"/>
      <c r="K141" s="29"/>
      <c r="M141" s="13"/>
      <c r="N141" s="13"/>
      <c r="O141" s="13"/>
      <c r="P141" s="13"/>
      <c r="Q141" s="13"/>
      <c r="R141" s="13"/>
      <c r="S141" s="13"/>
    </row>
    <row r="142" spans="1:19" s="39" customFormat="1" ht="13.2" x14ac:dyDescent="0.3">
      <c r="A142" s="13"/>
      <c r="B142" s="13"/>
      <c r="C142" s="13"/>
      <c r="D142" s="13"/>
      <c r="E142" s="13"/>
      <c r="F142" s="13"/>
      <c r="K142" s="29"/>
      <c r="M142" s="13"/>
      <c r="N142" s="13"/>
      <c r="O142" s="13"/>
      <c r="P142" s="13"/>
      <c r="Q142" s="13"/>
      <c r="R142" s="13"/>
      <c r="S142" s="13"/>
    </row>
    <row r="143" spans="1:19" s="39" customFormat="1" ht="13.2" x14ac:dyDescent="0.3">
      <c r="A143" s="13"/>
      <c r="B143" s="13"/>
      <c r="C143" s="13"/>
      <c r="D143" s="13"/>
      <c r="E143" s="13"/>
      <c r="F143" s="13"/>
      <c r="K143" s="29"/>
      <c r="M143" s="13"/>
      <c r="N143" s="13"/>
      <c r="O143" s="13"/>
      <c r="P143" s="13"/>
      <c r="Q143" s="13"/>
      <c r="R143" s="13"/>
      <c r="S143" s="13"/>
    </row>
    <row r="144" spans="1:19" s="39" customFormat="1" ht="13.2" x14ac:dyDescent="0.3">
      <c r="A144" s="13"/>
      <c r="B144" s="13"/>
      <c r="C144" s="13"/>
      <c r="D144" s="13"/>
      <c r="E144" s="13"/>
      <c r="F144" s="13"/>
      <c r="K144" s="29"/>
      <c r="M144" s="13"/>
      <c r="N144" s="13"/>
      <c r="O144" s="13"/>
      <c r="P144" s="13"/>
      <c r="Q144" s="13"/>
      <c r="R144" s="13"/>
      <c r="S144" s="13"/>
    </row>
    <row r="145" spans="1:19" s="39" customFormat="1" ht="13.2" x14ac:dyDescent="0.3">
      <c r="A145" s="13"/>
      <c r="B145" s="13"/>
      <c r="C145" s="13"/>
      <c r="D145" s="13"/>
      <c r="E145" s="13"/>
      <c r="F145" s="13"/>
      <c r="K145" s="29"/>
      <c r="M145" s="13"/>
      <c r="N145" s="13"/>
      <c r="O145" s="13"/>
      <c r="P145" s="13"/>
      <c r="Q145" s="13"/>
      <c r="R145" s="13"/>
      <c r="S145" s="13"/>
    </row>
    <row r="146" spans="1:19" s="39" customFormat="1" ht="13.2" x14ac:dyDescent="0.3">
      <c r="A146" s="13"/>
      <c r="B146" s="13"/>
      <c r="C146" s="13"/>
      <c r="D146" s="13"/>
      <c r="E146" s="13"/>
      <c r="F146" s="13"/>
      <c r="K146" s="29"/>
      <c r="M146" s="13"/>
      <c r="N146" s="13"/>
      <c r="O146" s="13"/>
      <c r="P146" s="13"/>
      <c r="Q146" s="13"/>
      <c r="R146" s="13"/>
      <c r="S146" s="13"/>
    </row>
    <row r="147" spans="1:19" s="39" customFormat="1" ht="13.2" x14ac:dyDescent="0.3">
      <c r="A147" s="13"/>
      <c r="B147" s="13"/>
      <c r="C147" s="13"/>
      <c r="D147" s="13"/>
      <c r="E147" s="13"/>
      <c r="F147" s="13"/>
      <c r="K147" s="29"/>
      <c r="M147" s="13"/>
      <c r="N147" s="13"/>
      <c r="O147" s="13"/>
      <c r="P147" s="13"/>
      <c r="Q147" s="13"/>
      <c r="R147" s="13"/>
      <c r="S147" s="13"/>
    </row>
    <row r="148" spans="1:19" s="39" customFormat="1" ht="13.2" x14ac:dyDescent="0.3">
      <c r="A148" s="13"/>
      <c r="B148" s="13"/>
      <c r="C148" s="13"/>
      <c r="D148" s="13"/>
      <c r="E148" s="13"/>
      <c r="F148" s="13"/>
      <c r="K148" s="29"/>
      <c r="M148" s="13"/>
      <c r="N148" s="13"/>
      <c r="O148" s="13"/>
      <c r="P148" s="13"/>
      <c r="Q148" s="13"/>
      <c r="R148" s="13"/>
      <c r="S148" s="13"/>
    </row>
    <row r="149" spans="1:19" s="39" customFormat="1" ht="13.2" x14ac:dyDescent="0.3">
      <c r="A149" s="13"/>
      <c r="B149" s="13"/>
      <c r="C149" s="13"/>
      <c r="D149" s="13"/>
      <c r="E149" s="13"/>
      <c r="F149" s="13"/>
      <c r="K149" s="29"/>
      <c r="M149" s="13"/>
      <c r="N149" s="13"/>
      <c r="O149" s="13"/>
      <c r="P149" s="13"/>
      <c r="Q149" s="13"/>
      <c r="R149" s="13"/>
      <c r="S149" s="13"/>
    </row>
    <row r="150" spans="1:19" s="39" customFormat="1" ht="13.2" x14ac:dyDescent="0.3">
      <c r="A150" s="13"/>
      <c r="B150" s="13"/>
      <c r="C150" s="13"/>
      <c r="D150" s="13"/>
      <c r="E150" s="13"/>
      <c r="F150" s="13"/>
      <c r="K150" s="29"/>
      <c r="M150" s="13"/>
      <c r="N150" s="13"/>
      <c r="O150" s="13"/>
      <c r="P150" s="13"/>
      <c r="Q150" s="13"/>
      <c r="R150" s="13"/>
      <c r="S150" s="13"/>
    </row>
    <row r="151" spans="1:19" s="39" customFormat="1" ht="13.2" x14ac:dyDescent="0.3">
      <c r="A151" s="13"/>
      <c r="B151" s="13"/>
      <c r="C151" s="13"/>
      <c r="D151" s="13"/>
      <c r="E151" s="13"/>
      <c r="F151" s="13"/>
      <c r="K151" s="29"/>
      <c r="M151" s="13"/>
      <c r="N151" s="13"/>
      <c r="O151" s="13"/>
      <c r="P151" s="13"/>
      <c r="Q151" s="13"/>
      <c r="R151" s="13"/>
      <c r="S151" s="13"/>
    </row>
    <row r="152" spans="1:19" s="39" customFormat="1" ht="13.2" x14ac:dyDescent="0.3">
      <c r="A152" s="13"/>
      <c r="B152" s="13"/>
      <c r="C152" s="13"/>
      <c r="D152" s="13"/>
      <c r="E152" s="13"/>
      <c r="F152" s="13"/>
      <c r="K152" s="29"/>
      <c r="M152" s="13"/>
      <c r="N152" s="13"/>
      <c r="O152" s="13"/>
      <c r="P152" s="13"/>
      <c r="Q152" s="13"/>
      <c r="R152" s="13"/>
      <c r="S152" s="13"/>
    </row>
    <row r="153" spans="1:19" s="39" customFormat="1" ht="13.2" x14ac:dyDescent="0.3">
      <c r="A153" s="13"/>
      <c r="B153" s="13"/>
      <c r="C153" s="13"/>
      <c r="D153" s="13"/>
      <c r="E153" s="13"/>
      <c r="F153" s="13"/>
      <c r="K153" s="29"/>
      <c r="M153" s="13"/>
      <c r="N153" s="13"/>
      <c r="O153" s="13"/>
      <c r="P153" s="13"/>
      <c r="Q153" s="13"/>
      <c r="R153" s="13"/>
      <c r="S153" s="13"/>
    </row>
    <row r="154" spans="1:19" s="39" customFormat="1" ht="13.2" x14ac:dyDescent="0.3">
      <c r="A154" s="13"/>
      <c r="B154" s="13"/>
      <c r="C154" s="13"/>
      <c r="D154" s="13"/>
      <c r="E154" s="13"/>
      <c r="F154" s="13"/>
      <c r="K154" s="29"/>
      <c r="M154" s="13"/>
      <c r="N154" s="13"/>
      <c r="O154" s="13"/>
      <c r="P154" s="13"/>
      <c r="Q154" s="13"/>
      <c r="R154" s="13"/>
      <c r="S154" s="13"/>
    </row>
    <row r="155" spans="1:19" s="39" customFormat="1" ht="13.2" x14ac:dyDescent="0.3">
      <c r="A155" s="13"/>
      <c r="B155" s="13"/>
      <c r="C155" s="13"/>
      <c r="D155" s="13"/>
      <c r="E155" s="13"/>
      <c r="F155" s="13"/>
      <c r="K155" s="29"/>
      <c r="M155" s="13"/>
      <c r="N155" s="13"/>
      <c r="O155" s="13"/>
      <c r="P155" s="13"/>
      <c r="Q155" s="13"/>
      <c r="R155" s="13"/>
      <c r="S155" s="13"/>
    </row>
    <row r="156" spans="1:19" s="39" customFormat="1" ht="13.2" x14ac:dyDescent="0.3">
      <c r="A156" s="13"/>
      <c r="B156" s="13"/>
      <c r="C156" s="13"/>
      <c r="D156" s="13"/>
      <c r="E156" s="13"/>
      <c r="F156" s="13"/>
      <c r="K156" s="29"/>
      <c r="M156" s="13"/>
      <c r="N156" s="13"/>
      <c r="O156" s="13"/>
      <c r="P156" s="13"/>
      <c r="Q156" s="13"/>
      <c r="R156" s="13"/>
      <c r="S156" s="13"/>
    </row>
    <row r="157" spans="1:19" s="39" customFormat="1" ht="13.2" x14ac:dyDescent="0.3">
      <c r="A157" s="13"/>
      <c r="B157" s="13"/>
      <c r="C157" s="13"/>
      <c r="D157" s="13"/>
      <c r="E157" s="13"/>
      <c r="F157" s="13"/>
      <c r="K157" s="29"/>
      <c r="M157" s="13"/>
      <c r="N157" s="13"/>
      <c r="O157" s="13"/>
      <c r="P157" s="13"/>
      <c r="Q157" s="13"/>
      <c r="R157" s="13"/>
      <c r="S157" s="13"/>
    </row>
    <row r="158" spans="1:19" s="39" customFormat="1" ht="13.2" x14ac:dyDescent="0.3">
      <c r="A158" s="13"/>
      <c r="B158" s="13"/>
      <c r="C158" s="13"/>
      <c r="D158" s="13"/>
      <c r="E158" s="13"/>
      <c r="F158" s="13"/>
      <c r="K158" s="29"/>
      <c r="M158" s="13"/>
      <c r="N158" s="13"/>
      <c r="O158" s="13"/>
      <c r="P158" s="13"/>
      <c r="Q158" s="13"/>
      <c r="R158" s="13"/>
      <c r="S158" s="13"/>
    </row>
    <row r="159" spans="1:19" s="39" customFormat="1" ht="13.2" x14ac:dyDescent="0.3">
      <c r="A159" s="13"/>
      <c r="B159" s="13"/>
      <c r="C159" s="13"/>
      <c r="D159" s="13"/>
      <c r="E159" s="13"/>
      <c r="F159" s="13"/>
      <c r="K159" s="29"/>
      <c r="M159" s="13"/>
      <c r="N159" s="13"/>
      <c r="O159" s="13"/>
      <c r="P159" s="13"/>
      <c r="Q159" s="13"/>
      <c r="R159" s="13"/>
      <c r="S159" s="13"/>
    </row>
    <row r="160" spans="1:19" s="39" customFormat="1" ht="13.2" x14ac:dyDescent="0.3">
      <c r="A160" s="13"/>
      <c r="B160" s="13"/>
      <c r="C160" s="13"/>
      <c r="D160" s="13"/>
      <c r="E160" s="13"/>
      <c r="F160" s="13"/>
      <c r="K160" s="29"/>
      <c r="M160" s="13"/>
      <c r="N160" s="13"/>
      <c r="O160" s="13"/>
      <c r="P160" s="13"/>
      <c r="Q160" s="13"/>
      <c r="R160" s="13"/>
      <c r="S160" s="13"/>
    </row>
    <row r="161" spans="1:19" s="39" customFormat="1" ht="13.2" x14ac:dyDescent="0.3">
      <c r="A161" s="13"/>
      <c r="B161" s="13"/>
      <c r="C161" s="13"/>
      <c r="D161" s="13"/>
      <c r="E161" s="13"/>
      <c r="F161" s="13"/>
      <c r="K161" s="29"/>
      <c r="M161" s="13"/>
      <c r="N161" s="13"/>
      <c r="O161" s="13"/>
      <c r="P161" s="13"/>
      <c r="Q161" s="13"/>
      <c r="R161" s="13"/>
      <c r="S161" s="13"/>
    </row>
    <row r="162" spans="1:19" s="39" customFormat="1" ht="13.2" x14ac:dyDescent="0.3">
      <c r="A162" s="13"/>
      <c r="B162" s="13"/>
      <c r="C162" s="13"/>
      <c r="D162" s="13"/>
      <c r="E162" s="13"/>
      <c r="F162" s="13"/>
      <c r="K162" s="29"/>
      <c r="M162" s="13"/>
      <c r="N162" s="13"/>
      <c r="O162" s="13"/>
      <c r="P162" s="13"/>
      <c r="Q162" s="13"/>
      <c r="R162" s="13"/>
      <c r="S162" s="13"/>
    </row>
    <row r="163" spans="1:19" s="39" customFormat="1" ht="13.2" x14ac:dyDescent="0.3">
      <c r="A163" s="13"/>
      <c r="B163" s="13"/>
      <c r="C163" s="13"/>
      <c r="D163" s="13"/>
      <c r="E163" s="13"/>
      <c r="F163" s="13"/>
      <c r="K163" s="29"/>
      <c r="M163" s="13"/>
      <c r="N163" s="13"/>
      <c r="O163" s="13"/>
      <c r="P163" s="13"/>
      <c r="Q163" s="13"/>
      <c r="R163" s="13"/>
      <c r="S163" s="13"/>
    </row>
    <row r="164" spans="1:19" s="39" customFormat="1" ht="13.2" x14ac:dyDescent="0.3">
      <c r="A164" s="13"/>
      <c r="B164" s="13"/>
      <c r="C164" s="13"/>
      <c r="D164" s="13"/>
      <c r="E164" s="13"/>
      <c r="F164" s="13"/>
      <c r="K164" s="29"/>
      <c r="M164" s="13"/>
      <c r="N164" s="13"/>
      <c r="O164" s="13"/>
      <c r="P164" s="13"/>
      <c r="Q164" s="13"/>
      <c r="R164" s="13"/>
      <c r="S164" s="13"/>
    </row>
    <row r="165" spans="1:19" s="39" customFormat="1" ht="13.2" x14ac:dyDescent="0.3">
      <c r="A165" s="13"/>
      <c r="B165" s="13"/>
      <c r="C165" s="13"/>
      <c r="D165" s="13"/>
      <c r="E165" s="13"/>
      <c r="F165" s="13"/>
      <c r="K165" s="29"/>
      <c r="M165" s="13"/>
      <c r="N165" s="13"/>
      <c r="O165" s="13"/>
      <c r="P165" s="13"/>
      <c r="Q165" s="13"/>
      <c r="R165" s="13"/>
      <c r="S165" s="13"/>
    </row>
    <row r="166" spans="1:19" s="39" customFormat="1" ht="13.2" x14ac:dyDescent="0.3">
      <c r="A166" s="13"/>
      <c r="B166" s="13"/>
      <c r="C166" s="13"/>
      <c r="D166" s="13"/>
      <c r="E166" s="13"/>
      <c r="F166" s="13"/>
      <c r="K166" s="29"/>
      <c r="M166" s="13"/>
      <c r="N166" s="13"/>
      <c r="O166" s="13"/>
      <c r="P166" s="13"/>
      <c r="Q166" s="13"/>
      <c r="R166" s="13"/>
      <c r="S166" s="13"/>
    </row>
    <row r="167" spans="1:19" s="39" customFormat="1" ht="13.2" x14ac:dyDescent="0.3">
      <c r="A167" s="13"/>
      <c r="B167" s="13"/>
      <c r="C167" s="13"/>
      <c r="D167" s="13"/>
      <c r="E167" s="13"/>
      <c r="F167" s="13"/>
      <c r="K167" s="29"/>
      <c r="M167" s="13"/>
      <c r="N167" s="13"/>
      <c r="O167" s="13"/>
      <c r="P167" s="13"/>
      <c r="Q167" s="13"/>
      <c r="R167" s="13"/>
      <c r="S167" s="13"/>
    </row>
    <row r="168" spans="1:19" s="39" customFormat="1" ht="13.2" x14ac:dyDescent="0.3">
      <c r="A168" s="13"/>
      <c r="B168" s="13"/>
      <c r="C168" s="13"/>
      <c r="D168" s="13"/>
      <c r="E168" s="13"/>
      <c r="F168" s="13"/>
      <c r="K168" s="29"/>
      <c r="M168" s="13"/>
      <c r="N168" s="13"/>
      <c r="O168" s="13"/>
      <c r="P168" s="13"/>
      <c r="Q168" s="13"/>
      <c r="R168" s="13"/>
      <c r="S168" s="13"/>
    </row>
    <row r="169" spans="1:19" s="39" customFormat="1" ht="13.2" x14ac:dyDescent="0.3">
      <c r="A169" s="13"/>
      <c r="B169" s="13"/>
      <c r="C169" s="13"/>
      <c r="D169" s="13"/>
      <c r="E169" s="13"/>
      <c r="F169" s="13"/>
      <c r="K169" s="29"/>
      <c r="M169" s="13"/>
      <c r="N169" s="13"/>
      <c r="O169" s="13"/>
      <c r="P169" s="13"/>
      <c r="Q169" s="13"/>
      <c r="R169" s="13"/>
      <c r="S169" s="13"/>
    </row>
    <row r="170" spans="1:19" s="39" customFormat="1" ht="13.2" x14ac:dyDescent="0.3">
      <c r="A170" s="13"/>
      <c r="B170" s="13"/>
      <c r="C170" s="13"/>
      <c r="D170" s="13"/>
      <c r="E170" s="13"/>
      <c r="F170" s="13"/>
      <c r="K170" s="29"/>
      <c r="M170" s="13"/>
      <c r="N170" s="13"/>
      <c r="O170" s="13"/>
      <c r="P170" s="13"/>
      <c r="Q170" s="13"/>
      <c r="R170" s="13"/>
      <c r="S170" s="13"/>
    </row>
    <row r="171" spans="1:19" s="39" customFormat="1" ht="13.2" x14ac:dyDescent="0.3">
      <c r="A171" s="13"/>
      <c r="B171" s="13"/>
      <c r="C171" s="13"/>
      <c r="D171" s="13"/>
      <c r="E171" s="13"/>
      <c r="F171" s="13"/>
      <c r="K171" s="29"/>
      <c r="M171" s="13"/>
      <c r="N171" s="13"/>
      <c r="O171" s="13"/>
      <c r="P171" s="13"/>
      <c r="Q171" s="13"/>
      <c r="R171" s="13"/>
      <c r="S171" s="13"/>
    </row>
    <row r="172" spans="1:19" s="39" customFormat="1" ht="13.2" x14ac:dyDescent="0.3">
      <c r="A172" s="13"/>
      <c r="B172" s="13"/>
      <c r="C172" s="13"/>
      <c r="D172" s="13"/>
      <c r="E172" s="13"/>
      <c r="F172" s="13"/>
      <c r="K172" s="29"/>
      <c r="M172" s="13"/>
      <c r="N172" s="13"/>
      <c r="O172" s="13"/>
      <c r="P172" s="13"/>
      <c r="Q172" s="13"/>
      <c r="R172" s="13"/>
      <c r="S172" s="13"/>
    </row>
    <row r="173" spans="1:19" s="39" customFormat="1" ht="13.2" x14ac:dyDescent="0.3">
      <c r="A173" s="13"/>
      <c r="B173" s="13"/>
      <c r="C173" s="13"/>
      <c r="D173" s="13"/>
      <c r="E173" s="13"/>
      <c r="F173" s="13"/>
      <c r="K173" s="29"/>
      <c r="M173" s="13"/>
      <c r="N173" s="13"/>
      <c r="O173" s="13"/>
      <c r="P173" s="13"/>
      <c r="Q173" s="13"/>
      <c r="R173" s="13"/>
      <c r="S173" s="13"/>
    </row>
    <row r="174" spans="1:19" s="39" customFormat="1" ht="13.2" x14ac:dyDescent="0.3">
      <c r="A174" s="13"/>
      <c r="B174" s="13"/>
      <c r="C174" s="13"/>
      <c r="D174" s="13"/>
      <c r="E174" s="13"/>
      <c r="F174" s="13"/>
      <c r="K174" s="29"/>
      <c r="M174" s="13"/>
      <c r="N174" s="13"/>
      <c r="O174" s="13"/>
      <c r="P174" s="13"/>
      <c r="Q174" s="13"/>
      <c r="R174" s="13"/>
      <c r="S174" s="13"/>
    </row>
    <row r="175" spans="1:19" s="39" customFormat="1" ht="13.2" x14ac:dyDescent="0.3">
      <c r="A175" s="13"/>
      <c r="B175" s="13"/>
      <c r="C175" s="13"/>
      <c r="D175" s="13"/>
      <c r="E175" s="13"/>
      <c r="F175" s="13"/>
      <c r="K175" s="29"/>
      <c r="M175" s="13"/>
      <c r="N175" s="13"/>
      <c r="O175" s="13"/>
      <c r="P175" s="13"/>
      <c r="Q175" s="13"/>
      <c r="R175" s="13"/>
      <c r="S175" s="13"/>
    </row>
    <row r="176" spans="1:19" s="39" customFormat="1" ht="13.2" x14ac:dyDescent="0.3">
      <c r="A176" s="13"/>
      <c r="B176" s="13"/>
      <c r="C176" s="13"/>
      <c r="D176" s="13"/>
      <c r="E176" s="13"/>
      <c r="F176" s="13"/>
      <c r="K176" s="29"/>
      <c r="M176" s="13"/>
      <c r="N176" s="13"/>
      <c r="O176" s="13"/>
      <c r="P176" s="13"/>
      <c r="Q176" s="13"/>
      <c r="R176" s="13"/>
      <c r="S176" s="13"/>
    </row>
    <row r="177" spans="1:19" s="39" customFormat="1" ht="13.2" x14ac:dyDescent="0.3">
      <c r="A177" s="13"/>
      <c r="B177" s="13"/>
      <c r="C177" s="13"/>
      <c r="D177" s="13"/>
      <c r="E177" s="13"/>
      <c r="F177" s="13"/>
      <c r="K177" s="29"/>
      <c r="M177" s="13"/>
      <c r="N177" s="13"/>
      <c r="O177" s="13"/>
      <c r="P177" s="13"/>
      <c r="Q177" s="13"/>
      <c r="R177" s="13"/>
      <c r="S177" s="13"/>
    </row>
    <row r="178" spans="1:19" s="39" customFormat="1" ht="13.2" x14ac:dyDescent="0.3">
      <c r="A178" s="13"/>
      <c r="B178" s="13"/>
      <c r="C178" s="13"/>
      <c r="D178" s="13"/>
      <c r="E178" s="13"/>
      <c r="F178" s="13"/>
      <c r="K178" s="29"/>
      <c r="M178" s="13"/>
      <c r="N178" s="13"/>
      <c r="O178" s="13"/>
      <c r="P178" s="13"/>
      <c r="Q178" s="13"/>
      <c r="R178" s="13"/>
      <c r="S178" s="13"/>
    </row>
    <row r="179" spans="1:19" s="39" customFormat="1" ht="13.2" x14ac:dyDescent="0.3">
      <c r="A179" s="13"/>
      <c r="B179" s="13"/>
      <c r="C179" s="13"/>
      <c r="D179" s="13"/>
      <c r="E179" s="13"/>
      <c r="F179" s="13"/>
      <c r="K179" s="29"/>
      <c r="M179" s="13"/>
      <c r="N179" s="13"/>
      <c r="O179" s="13"/>
      <c r="P179" s="13"/>
      <c r="Q179" s="13"/>
      <c r="R179" s="13"/>
      <c r="S179" s="13"/>
    </row>
    <row r="180" spans="1:19" s="39" customFormat="1" ht="13.2" x14ac:dyDescent="0.3">
      <c r="A180" s="13"/>
      <c r="B180" s="13"/>
      <c r="C180" s="13"/>
      <c r="D180" s="13"/>
      <c r="E180" s="13"/>
      <c r="F180" s="13"/>
      <c r="K180" s="29"/>
      <c r="M180" s="13"/>
      <c r="N180" s="13"/>
      <c r="O180" s="13"/>
      <c r="P180" s="13"/>
      <c r="Q180" s="13"/>
      <c r="R180" s="13"/>
      <c r="S180" s="13"/>
    </row>
    <row r="181" spans="1:19" s="39" customFormat="1" ht="13.2" x14ac:dyDescent="0.3">
      <c r="A181" s="13"/>
      <c r="B181" s="13"/>
      <c r="C181" s="13"/>
      <c r="D181" s="13"/>
      <c r="E181" s="13"/>
      <c r="F181" s="13"/>
      <c r="K181" s="29"/>
      <c r="M181" s="13"/>
      <c r="N181" s="13"/>
      <c r="O181" s="13"/>
      <c r="P181" s="13"/>
      <c r="Q181" s="13"/>
      <c r="R181" s="13"/>
      <c r="S181" s="13"/>
    </row>
    <row r="182" spans="1:19" s="39" customFormat="1" ht="13.2" x14ac:dyDescent="0.3">
      <c r="A182" s="13"/>
      <c r="B182" s="13"/>
      <c r="C182" s="13"/>
      <c r="D182" s="13"/>
      <c r="E182" s="13"/>
      <c r="F182" s="13"/>
      <c r="K182" s="29"/>
      <c r="M182" s="13"/>
      <c r="N182" s="13"/>
      <c r="O182" s="13"/>
      <c r="P182" s="13"/>
      <c r="Q182" s="13"/>
      <c r="R182" s="13"/>
      <c r="S182" s="13"/>
    </row>
  </sheetData>
  <sheetProtection algorithmName="SHA-512" hashValue="JOjUmw7PSrtFiyRmUkWjRiBkMJjKw9bBRmduDosIJoffnaN8gx1QfqsXJZ3lr8bxShwTDsUI1cPYLcG7znqh6Q==" saltValue="9QkezTITjM60HIIoIQU5bw==" spinCount="100000" sheet="1" selectLockedCells="1"/>
  <mergeCells count="39">
    <mergeCell ref="I127:J127"/>
    <mergeCell ref="K127:L127"/>
    <mergeCell ref="C38:F38"/>
    <mergeCell ref="C25:F25"/>
    <mergeCell ref="C77:F77"/>
    <mergeCell ref="C90:F90"/>
    <mergeCell ref="E115:F115"/>
    <mergeCell ref="E116:F116"/>
    <mergeCell ref="C114:F114"/>
    <mergeCell ref="C51:F51"/>
    <mergeCell ref="C64:F64"/>
    <mergeCell ref="C103:F103"/>
    <mergeCell ref="C109:F109"/>
    <mergeCell ref="C127:F127"/>
    <mergeCell ref="C1:M1"/>
    <mergeCell ref="C2:M2"/>
    <mergeCell ref="C3:M3"/>
    <mergeCell ref="A5:N5"/>
    <mergeCell ref="A6:N6"/>
    <mergeCell ref="C8:D8"/>
    <mergeCell ref="E8:J8"/>
    <mergeCell ref="C9:D9"/>
    <mergeCell ref="E9:J9"/>
    <mergeCell ref="C11:D11"/>
    <mergeCell ref="E11:J11"/>
    <mergeCell ref="K11:L13"/>
    <mergeCell ref="C12:D12"/>
    <mergeCell ref="E12:J12"/>
    <mergeCell ref="C13:D13"/>
    <mergeCell ref="E13:J13"/>
    <mergeCell ref="A19:L20"/>
    <mergeCell ref="A21:L22"/>
    <mergeCell ref="C15:D15"/>
    <mergeCell ref="E15:J15"/>
    <mergeCell ref="K15:L17"/>
    <mergeCell ref="C16:D16"/>
    <mergeCell ref="E16:J16"/>
    <mergeCell ref="C17:D17"/>
    <mergeCell ref="E17:J17"/>
  </mergeCells>
  <phoneticPr fontId="14" type="noConversion"/>
  <printOptions horizontalCentered="1"/>
  <pageMargins left="3.937007874015748E-2" right="3.937007874015748E-2" top="0.15748031496062992" bottom="0.35433070866141736" header="0" footer="0.31496062992125984"/>
  <pageSetup paperSize="9" scale="5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AA3B-B299-4819-8342-AE5CFE891EC7}">
  <sheetPr>
    <pageSetUpPr fitToPage="1"/>
  </sheetPr>
  <dimension ref="A1:T138"/>
  <sheetViews>
    <sheetView showGridLines="0" zoomScale="70" zoomScaleNormal="70" workbookViewId="0">
      <selection activeCell="N31" sqref="N31"/>
    </sheetView>
  </sheetViews>
  <sheetFormatPr defaultColWidth="8.77734375" defaultRowHeight="11.4" x14ac:dyDescent="0.3"/>
  <cols>
    <col min="1" max="2" width="10.77734375" style="13" customWidth="1"/>
    <col min="3" max="3" width="20.77734375" style="13" customWidth="1"/>
    <col min="4" max="4" width="15.77734375" style="13" customWidth="1"/>
    <col min="5" max="5" width="19.44140625" style="13" customWidth="1"/>
    <col min="6" max="6" width="17.5546875" style="13" bestFit="1" customWidth="1"/>
    <col min="7" max="8" width="10.77734375" style="39" hidden="1" customWidth="1"/>
    <col min="9" max="9" width="10.77734375" style="39" customWidth="1"/>
    <col min="10" max="10" width="2.77734375" style="39" customWidth="1"/>
    <col min="11" max="11" width="11.44140625" style="40" bestFit="1" customWidth="1"/>
    <col min="12" max="12" width="13.44140625" style="39" bestFit="1" customWidth="1"/>
    <col min="13" max="13" width="2.5546875" style="13" customWidth="1"/>
    <col min="14" max="14" width="38.5546875" style="13" bestFit="1" customWidth="1"/>
    <col min="15" max="16384" width="8.77734375" style="13"/>
  </cols>
  <sheetData>
    <row r="1" spans="1:14" ht="22.2" x14ac:dyDescent="0.3">
      <c r="A1" s="11"/>
      <c r="B1" s="12"/>
      <c r="C1" s="52" t="s">
        <v>23</v>
      </c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22.2" x14ac:dyDescent="0.3">
      <c r="A2" s="11"/>
      <c r="B2" s="12"/>
      <c r="C2" s="52" t="s">
        <v>195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12"/>
    </row>
    <row r="3" spans="1:14" ht="22.2" x14ac:dyDescent="0.3">
      <c r="A3" s="11"/>
      <c r="C3" s="52" t="s">
        <v>230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12"/>
    </row>
    <row r="4" spans="1:14" s="42" customFormat="1" ht="13.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14" s="42" customFormat="1" ht="14.4" customHeight="1" x14ac:dyDescent="0.25">
      <c r="A5" s="53" t="s">
        <v>13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s="42" customFormat="1" ht="14.4" customHeight="1" x14ac:dyDescent="0.25">
      <c r="A6" s="53" t="s">
        <v>15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s="42" customFormat="1" ht="13.8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4" s="42" customFormat="1" ht="18.45" customHeight="1" x14ac:dyDescent="0.25">
      <c r="A8" s="43"/>
      <c r="B8" s="43"/>
      <c r="C8" s="48" t="s">
        <v>199</v>
      </c>
      <c r="D8" s="48"/>
      <c r="E8" s="49"/>
      <c r="F8" s="49"/>
      <c r="G8" s="49"/>
      <c r="H8" s="49"/>
      <c r="I8" s="49"/>
      <c r="J8" s="49"/>
    </row>
    <row r="9" spans="1:14" s="42" customFormat="1" ht="18.45" customHeight="1" x14ac:dyDescent="0.25">
      <c r="A9" s="43"/>
      <c r="B9" s="43"/>
      <c r="C9" s="48" t="s">
        <v>200</v>
      </c>
      <c r="D9" s="48"/>
      <c r="E9" s="49"/>
      <c r="F9" s="49"/>
      <c r="G9" s="49"/>
      <c r="H9" s="49"/>
      <c r="I9" s="49"/>
      <c r="J9" s="49"/>
    </row>
    <row r="10" spans="1:14" s="42" customFormat="1" ht="13.8" x14ac:dyDescent="0.25">
      <c r="A10" s="43"/>
      <c r="B10" s="43"/>
      <c r="C10" s="14"/>
      <c r="D10" s="14"/>
      <c r="E10" s="44"/>
      <c r="F10" s="44"/>
      <c r="G10" s="44"/>
      <c r="H10" s="44"/>
      <c r="I10" s="44"/>
      <c r="J10" s="44"/>
    </row>
    <row r="11" spans="1:14" s="42" customFormat="1" ht="18.45" customHeight="1" x14ac:dyDescent="0.25">
      <c r="A11" s="43"/>
      <c r="B11" s="43"/>
      <c r="C11" s="48" t="s">
        <v>201</v>
      </c>
      <c r="D11" s="48"/>
      <c r="E11" s="49"/>
      <c r="F11" s="49"/>
      <c r="G11" s="49"/>
      <c r="H11" s="49"/>
      <c r="I11" s="49"/>
      <c r="J11" s="49"/>
      <c r="K11" s="51" t="s">
        <v>202</v>
      </c>
      <c r="L11" s="51"/>
    </row>
    <row r="12" spans="1:14" s="42" customFormat="1" ht="18.45" customHeight="1" x14ac:dyDescent="0.25">
      <c r="A12" s="43"/>
      <c r="B12" s="43"/>
      <c r="C12" s="48" t="s">
        <v>203</v>
      </c>
      <c r="D12" s="48"/>
      <c r="E12" s="49"/>
      <c r="F12" s="49"/>
      <c r="G12" s="49"/>
      <c r="H12" s="49"/>
      <c r="I12" s="49"/>
      <c r="J12" s="49"/>
      <c r="K12" s="51"/>
      <c r="L12" s="51"/>
    </row>
    <row r="13" spans="1:14" s="42" customFormat="1" ht="18.45" customHeight="1" x14ac:dyDescent="0.25">
      <c r="A13" s="43"/>
      <c r="B13" s="43"/>
      <c r="C13" s="48" t="s">
        <v>204</v>
      </c>
      <c r="D13" s="48"/>
      <c r="E13" s="49"/>
      <c r="F13" s="49"/>
      <c r="G13" s="49"/>
      <c r="H13" s="49"/>
      <c r="I13" s="49"/>
      <c r="J13" s="49"/>
      <c r="K13" s="51"/>
      <c r="L13" s="51"/>
    </row>
    <row r="14" spans="1:14" s="42" customFormat="1" ht="13.8" x14ac:dyDescent="0.25">
      <c r="A14" s="43"/>
      <c r="B14" s="43"/>
      <c r="C14" s="14"/>
      <c r="D14" s="14"/>
      <c r="E14" s="44"/>
      <c r="F14" s="44"/>
      <c r="G14" s="44"/>
      <c r="H14" s="44"/>
      <c r="I14" s="44"/>
      <c r="J14" s="44"/>
    </row>
    <row r="15" spans="1:14" s="42" customFormat="1" ht="18.45" customHeight="1" x14ac:dyDescent="0.25">
      <c r="A15" s="43"/>
      <c r="B15" s="43"/>
      <c r="C15" s="48" t="s">
        <v>208</v>
      </c>
      <c r="D15" s="48"/>
      <c r="E15" s="49"/>
      <c r="F15" s="49"/>
      <c r="G15" s="49"/>
      <c r="H15" s="49"/>
      <c r="I15" s="49"/>
      <c r="J15" s="49"/>
      <c r="K15" s="50" t="s">
        <v>205</v>
      </c>
      <c r="L15" s="50"/>
    </row>
    <row r="16" spans="1:14" s="42" customFormat="1" ht="18.45" customHeight="1" x14ac:dyDescent="0.25">
      <c r="A16" s="43"/>
      <c r="B16" s="43"/>
      <c r="C16" s="48" t="s">
        <v>209</v>
      </c>
      <c r="D16" s="48"/>
      <c r="E16" s="49"/>
      <c r="F16" s="49"/>
      <c r="G16" s="49"/>
      <c r="H16" s="49"/>
      <c r="I16" s="49"/>
      <c r="J16" s="49"/>
      <c r="K16" s="50"/>
      <c r="L16" s="50"/>
    </row>
    <row r="17" spans="1:18" s="42" customFormat="1" ht="18.45" customHeight="1" x14ac:dyDescent="0.25">
      <c r="A17" s="43"/>
      <c r="B17" s="43"/>
      <c r="C17" s="48" t="s">
        <v>206</v>
      </c>
      <c r="D17" s="48"/>
      <c r="E17" s="49"/>
      <c r="F17" s="49"/>
      <c r="G17" s="49"/>
      <c r="H17" s="49"/>
      <c r="I17" s="49"/>
      <c r="J17" s="49"/>
      <c r="K17" s="50"/>
      <c r="L17" s="50"/>
    </row>
    <row r="18" spans="1:18" s="42" customFormat="1" ht="13.8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8" s="42" customFormat="1" ht="13.5" customHeight="1" x14ac:dyDescent="0.2">
      <c r="A19" s="46" t="s">
        <v>217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5"/>
      <c r="N19" s="45"/>
      <c r="O19" s="45"/>
      <c r="P19" s="45"/>
      <c r="Q19" s="45"/>
    </row>
    <row r="20" spans="1:18" s="42" customFormat="1" ht="16.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5"/>
      <c r="N20" s="45"/>
      <c r="O20" s="45"/>
      <c r="P20" s="45"/>
      <c r="Q20" s="45"/>
    </row>
    <row r="21" spans="1:18" s="42" customFormat="1" ht="13.5" customHeight="1" x14ac:dyDescent="0.2">
      <c r="A21" s="47" t="s">
        <v>207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5"/>
      <c r="N21" s="45"/>
      <c r="O21" s="45"/>
      <c r="P21" s="45"/>
      <c r="Q21" s="45"/>
    </row>
    <row r="22" spans="1:18" s="42" customFormat="1" ht="16.5" customHeight="1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5"/>
      <c r="N22" s="45"/>
      <c r="O22" s="45"/>
      <c r="P22" s="45"/>
      <c r="Q22" s="45"/>
    </row>
    <row r="23" spans="1:18" ht="16.5" customHeight="1" x14ac:dyDescent="0.3">
      <c r="A23" s="12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2"/>
      <c r="Q23" s="12"/>
    </row>
    <row r="24" spans="1:18" ht="16.5" customHeight="1" thickBot="1" x14ac:dyDescent="0.35">
      <c r="A24" s="12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2"/>
      <c r="Q24" s="12"/>
    </row>
    <row r="25" spans="1:18" ht="13.05" customHeight="1" thickBot="1" x14ac:dyDescent="0.35">
      <c r="A25" s="12"/>
      <c r="C25" s="54" t="s">
        <v>178</v>
      </c>
      <c r="D25" s="55"/>
      <c r="E25" s="55"/>
      <c r="F25" s="56"/>
      <c r="G25" s="16" t="s">
        <v>19</v>
      </c>
      <c r="H25" s="16" t="s">
        <v>20</v>
      </c>
      <c r="I25" s="16" t="s">
        <v>191</v>
      </c>
      <c r="J25" s="16"/>
      <c r="K25" s="17" t="s">
        <v>9</v>
      </c>
      <c r="L25" s="16" t="s">
        <v>6</v>
      </c>
    </row>
    <row r="26" spans="1:18" ht="13.05" customHeight="1" thickBot="1" x14ac:dyDescent="0.35">
      <c r="C26" s="18" t="s">
        <v>24</v>
      </c>
      <c r="D26" s="19" t="s">
        <v>18</v>
      </c>
      <c r="E26" s="19" t="s">
        <v>8</v>
      </c>
      <c r="F26" s="20" t="s">
        <v>4</v>
      </c>
      <c r="G26" s="16" t="s">
        <v>7</v>
      </c>
      <c r="H26" s="16" t="s">
        <v>21</v>
      </c>
      <c r="I26" s="16" t="s">
        <v>7</v>
      </c>
      <c r="J26" s="16"/>
      <c r="K26" s="21" t="s">
        <v>10</v>
      </c>
      <c r="L26" s="16" t="s">
        <v>7</v>
      </c>
      <c r="M26" s="22"/>
      <c r="N26" s="23" t="s">
        <v>110</v>
      </c>
      <c r="P26"/>
    </row>
    <row r="27" spans="1:18" ht="13.05" customHeight="1" x14ac:dyDescent="0.3">
      <c r="C27" s="24" t="s">
        <v>146</v>
      </c>
      <c r="D27" s="25" t="s">
        <v>179</v>
      </c>
      <c r="E27" s="25" t="s">
        <v>148</v>
      </c>
      <c r="F27" s="24" t="s">
        <v>160</v>
      </c>
      <c r="G27" s="26">
        <v>39.99</v>
      </c>
      <c r="H27" s="27"/>
      <c r="I27" s="26">
        <f t="shared" ref="I27:I32" si="0">G27*(1-H27)</f>
        <v>39.99</v>
      </c>
      <c r="J27" s="26"/>
      <c r="K27" s="3"/>
      <c r="L27" s="26">
        <f>K27*I27</f>
        <v>0</v>
      </c>
      <c r="M27" s="22"/>
      <c r="N27" s="41"/>
      <c r="P27" s="22"/>
      <c r="Q27" s="28"/>
    </row>
    <row r="28" spans="1:18" ht="13.05" customHeight="1" x14ac:dyDescent="0.3">
      <c r="C28" s="24" t="s">
        <v>154</v>
      </c>
      <c r="D28" s="24" t="s">
        <v>179</v>
      </c>
      <c r="E28" s="24" t="s">
        <v>149</v>
      </c>
      <c r="F28" s="24" t="s">
        <v>161</v>
      </c>
      <c r="G28" s="26">
        <v>39.99</v>
      </c>
      <c r="H28" s="27"/>
      <c r="I28" s="26">
        <f t="shared" si="0"/>
        <v>39.99</v>
      </c>
      <c r="J28" s="26"/>
      <c r="K28" s="3"/>
      <c r="L28" s="26">
        <f t="shared" ref="L28:L32" si="1">K28*I28</f>
        <v>0</v>
      </c>
      <c r="M28" s="22"/>
      <c r="N28" s="41"/>
      <c r="Q28" s="28"/>
    </row>
    <row r="29" spans="1:18" ht="13.05" customHeight="1" x14ac:dyDescent="0.3">
      <c r="C29" s="24" t="s">
        <v>155</v>
      </c>
      <c r="D29" s="24" t="s">
        <v>179</v>
      </c>
      <c r="E29" s="24" t="s">
        <v>150</v>
      </c>
      <c r="F29" s="24" t="s">
        <v>162</v>
      </c>
      <c r="G29" s="26">
        <v>39.99</v>
      </c>
      <c r="H29" s="27"/>
      <c r="I29" s="26">
        <f t="shared" si="0"/>
        <v>39.99</v>
      </c>
      <c r="J29" s="26"/>
      <c r="K29" s="3"/>
      <c r="L29" s="26">
        <f t="shared" si="1"/>
        <v>0</v>
      </c>
      <c r="M29" s="22"/>
      <c r="N29" s="41"/>
      <c r="Q29"/>
      <c r="R29"/>
    </row>
    <row r="30" spans="1:18" ht="13.05" customHeight="1" x14ac:dyDescent="0.3">
      <c r="A30"/>
      <c r="C30" s="24" t="s">
        <v>156</v>
      </c>
      <c r="D30" s="24" t="s">
        <v>179</v>
      </c>
      <c r="E30" s="24" t="s">
        <v>151</v>
      </c>
      <c r="F30" s="24" t="s">
        <v>163</v>
      </c>
      <c r="G30" s="26">
        <v>39.99</v>
      </c>
      <c r="H30" s="27"/>
      <c r="I30" s="26">
        <f t="shared" si="0"/>
        <v>39.99</v>
      </c>
      <c r="J30" s="26"/>
      <c r="K30" s="3"/>
      <c r="L30" s="26">
        <f t="shared" si="1"/>
        <v>0</v>
      </c>
      <c r="M30" s="22"/>
      <c r="N30" s="41"/>
      <c r="O30" s="12"/>
      <c r="Q30" s="28"/>
    </row>
    <row r="31" spans="1:18" ht="13.05" customHeight="1" x14ac:dyDescent="0.3">
      <c r="C31" s="24" t="s">
        <v>157</v>
      </c>
      <c r="D31" s="24" t="s">
        <v>179</v>
      </c>
      <c r="E31" s="24" t="s">
        <v>152</v>
      </c>
      <c r="F31" s="24" t="s">
        <v>164</v>
      </c>
      <c r="G31" s="26">
        <v>39.99</v>
      </c>
      <c r="H31" s="27"/>
      <c r="I31" s="26">
        <f t="shared" si="0"/>
        <v>39.99</v>
      </c>
      <c r="J31" s="26"/>
      <c r="K31" s="3"/>
      <c r="L31" s="26">
        <f t="shared" si="1"/>
        <v>0</v>
      </c>
      <c r="M31" s="22"/>
      <c r="N31" s="41"/>
      <c r="Q31" s="28"/>
    </row>
    <row r="32" spans="1:18" ht="13.05" customHeight="1" x14ac:dyDescent="0.3">
      <c r="C32" s="24" t="s">
        <v>158</v>
      </c>
      <c r="D32" s="24" t="s">
        <v>179</v>
      </c>
      <c r="E32" s="24" t="s">
        <v>153</v>
      </c>
      <c r="F32" s="24" t="s">
        <v>165</v>
      </c>
      <c r="G32" s="26">
        <v>39.99</v>
      </c>
      <c r="H32" s="27"/>
      <c r="I32" s="26">
        <f t="shared" si="0"/>
        <v>39.99</v>
      </c>
      <c r="J32" s="26"/>
      <c r="K32" s="3"/>
      <c r="L32" s="26">
        <f t="shared" si="1"/>
        <v>0</v>
      </c>
      <c r="M32" s="22"/>
      <c r="N32" s="41"/>
      <c r="Q32" s="28"/>
    </row>
    <row r="33" spans="1:19" ht="13.05" customHeight="1" thickBot="1" x14ac:dyDescent="0.35">
      <c r="A33" s="22"/>
      <c r="B33" s="22"/>
      <c r="C33" s="24"/>
      <c r="D33" s="24"/>
      <c r="E33" s="24"/>
      <c r="F33" s="24"/>
      <c r="G33" s="26"/>
      <c r="H33" s="26"/>
      <c r="I33" s="26"/>
      <c r="J33" s="26"/>
      <c r="K33" s="29"/>
      <c r="L33" s="26"/>
      <c r="M33" s="22"/>
      <c r="N33" s="12"/>
    </row>
    <row r="34" spans="1:19" ht="13.05" customHeight="1" thickBot="1" x14ac:dyDescent="0.35">
      <c r="A34" s="12"/>
      <c r="C34" s="54" t="s">
        <v>231</v>
      </c>
      <c r="D34" s="55"/>
      <c r="E34" s="55"/>
      <c r="F34" s="56"/>
      <c r="G34" s="16" t="s">
        <v>19</v>
      </c>
      <c r="H34" s="16" t="s">
        <v>20</v>
      </c>
      <c r="I34" s="16" t="s">
        <v>191</v>
      </c>
      <c r="J34" s="16"/>
      <c r="K34" s="17" t="s">
        <v>9</v>
      </c>
      <c r="L34" s="16" t="s">
        <v>6</v>
      </c>
    </row>
    <row r="35" spans="1:19" ht="13.05" customHeight="1" thickBot="1" x14ac:dyDescent="0.35">
      <c r="C35" s="18" t="s">
        <v>24</v>
      </c>
      <c r="D35" s="19" t="s">
        <v>18</v>
      </c>
      <c r="E35" s="19" t="s">
        <v>8</v>
      </c>
      <c r="F35" s="20" t="s">
        <v>4</v>
      </c>
      <c r="G35" s="16" t="s">
        <v>7</v>
      </c>
      <c r="H35" s="16" t="s">
        <v>21</v>
      </c>
      <c r="I35" s="16" t="s">
        <v>7</v>
      </c>
      <c r="J35" s="16"/>
      <c r="K35" s="21" t="s">
        <v>10</v>
      </c>
      <c r="L35" s="16" t="s">
        <v>7</v>
      </c>
      <c r="M35" s="22"/>
      <c r="N35" s="23" t="s">
        <v>110</v>
      </c>
      <c r="P35"/>
    </row>
    <row r="36" spans="1:19" ht="13.05" customHeight="1" x14ac:dyDescent="0.3">
      <c r="C36" s="24" t="s">
        <v>146</v>
      </c>
      <c r="D36" s="25" t="s">
        <v>232</v>
      </c>
      <c r="E36" s="25" t="s">
        <v>148</v>
      </c>
      <c r="F36" s="24" t="s">
        <v>160</v>
      </c>
      <c r="G36" s="26">
        <v>37.99</v>
      </c>
      <c r="H36" s="27"/>
      <c r="I36" s="26">
        <f t="shared" ref="I36:I40" si="2">G36*(1-H36)</f>
        <v>37.99</v>
      </c>
      <c r="J36" s="26"/>
      <c r="K36" s="3"/>
      <c r="L36" s="26">
        <f>K36*I36</f>
        <v>0</v>
      </c>
      <c r="M36" s="22"/>
      <c r="N36" s="41"/>
      <c r="P36" s="22"/>
      <c r="Q36"/>
    </row>
    <row r="37" spans="1:19" ht="13.05" customHeight="1" x14ac:dyDescent="0.3">
      <c r="C37" s="24" t="s">
        <v>154</v>
      </c>
      <c r="D37" s="24" t="s">
        <v>232</v>
      </c>
      <c r="E37" s="24" t="s">
        <v>149</v>
      </c>
      <c r="F37" s="24" t="s">
        <v>161</v>
      </c>
      <c r="G37" s="26">
        <v>37.99</v>
      </c>
      <c r="H37" s="27"/>
      <c r="I37" s="26">
        <f t="shared" si="2"/>
        <v>37.99</v>
      </c>
      <c r="J37" s="26"/>
      <c r="K37" s="3"/>
      <c r="L37" s="26">
        <f t="shared" ref="L37:L40" si="3">K37*I37</f>
        <v>0</v>
      </c>
      <c r="M37" s="22"/>
      <c r="N37" s="41"/>
      <c r="P37"/>
      <c r="Q37" s="28"/>
      <c r="S37"/>
    </row>
    <row r="38" spans="1:19" ht="13.05" customHeight="1" x14ac:dyDescent="0.3">
      <c r="C38" s="24" t="s">
        <v>155</v>
      </c>
      <c r="D38" s="24" t="s">
        <v>232</v>
      </c>
      <c r="E38" s="24" t="s">
        <v>150</v>
      </c>
      <c r="F38" s="24" t="s">
        <v>162</v>
      </c>
      <c r="G38" s="26">
        <v>37.99</v>
      </c>
      <c r="H38" s="27"/>
      <c r="I38" s="26">
        <f t="shared" si="2"/>
        <v>37.99</v>
      </c>
      <c r="J38" s="26"/>
      <c r="K38" s="3"/>
      <c r="L38" s="26">
        <f t="shared" si="3"/>
        <v>0</v>
      </c>
      <c r="M38" s="22"/>
      <c r="N38" s="41"/>
      <c r="Q38"/>
      <c r="R38"/>
    </row>
    <row r="39" spans="1:19" ht="13.05" customHeight="1" x14ac:dyDescent="0.3">
      <c r="A39"/>
      <c r="C39" s="24" t="s">
        <v>156</v>
      </c>
      <c r="D39" s="24" t="s">
        <v>232</v>
      </c>
      <c r="E39" s="24" t="s">
        <v>151</v>
      </c>
      <c r="F39" s="24" t="s">
        <v>163</v>
      </c>
      <c r="G39" s="26">
        <v>37.99</v>
      </c>
      <c r="H39" s="27"/>
      <c r="I39" s="26">
        <f t="shared" si="2"/>
        <v>37.99</v>
      </c>
      <c r="J39" s="26"/>
      <c r="K39" s="3"/>
      <c r="L39" s="26">
        <f t="shared" si="3"/>
        <v>0</v>
      </c>
      <c r="M39" s="22"/>
      <c r="N39" s="41"/>
      <c r="O39" s="12"/>
      <c r="Q39" s="28"/>
    </row>
    <row r="40" spans="1:19" ht="13.05" customHeight="1" x14ac:dyDescent="0.3">
      <c r="C40" s="24" t="s">
        <v>157</v>
      </c>
      <c r="D40" s="24" t="s">
        <v>232</v>
      </c>
      <c r="E40" s="24" t="s">
        <v>152</v>
      </c>
      <c r="F40" s="24" t="s">
        <v>164</v>
      </c>
      <c r="G40" s="26">
        <v>37.99</v>
      </c>
      <c r="H40" s="27"/>
      <c r="I40" s="26">
        <f t="shared" si="2"/>
        <v>37.99</v>
      </c>
      <c r="J40" s="26"/>
      <c r="K40" s="3"/>
      <c r="L40" s="26">
        <f t="shared" si="3"/>
        <v>0</v>
      </c>
      <c r="M40" s="22"/>
      <c r="N40" s="41"/>
      <c r="Q40" s="28"/>
    </row>
    <row r="41" spans="1:19" ht="13.05" customHeight="1" thickBot="1" x14ac:dyDescent="0.35">
      <c r="A41" s="22"/>
      <c r="B41" s="22"/>
      <c r="C41" s="24"/>
      <c r="D41" s="24"/>
      <c r="E41" s="24"/>
      <c r="F41" s="24"/>
      <c r="G41" s="26"/>
      <c r="H41" s="26"/>
      <c r="I41" s="26"/>
      <c r="J41" s="26"/>
      <c r="K41" s="29"/>
      <c r="L41" s="26"/>
      <c r="M41" s="22"/>
      <c r="N41" s="12"/>
    </row>
    <row r="42" spans="1:19" ht="13.05" customHeight="1" thickBot="1" x14ac:dyDescent="0.35">
      <c r="A42" s="12"/>
      <c r="C42" s="54" t="s">
        <v>234</v>
      </c>
      <c r="D42" s="55"/>
      <c r="E42" s="55"/>
      <c r="F42" s="56"/>
      <c r="G42" s="16" t="s">
        <v>19</v>
      </c>
      <c r="H42" s="16" t="s">
        <v>20</v>
      </c>
      <c r="I42" s="16" t="s">
        <v>191</v>
      </c>
      <c r="J42" s="16"/>
      <c r="K42" s="17" t="s">
        <v>9</v>
      </c>
      <c r="L42" s="16" t="s">
        <v>6</v>
      </c>
    </row>
    <row r="43" spans="1:19" ht="13.05" customHeight="1" thickBot="1" x14ac:dyDescent="0.35">
      <c r="C43" s="18" t="s">
        <v>24</v>
      </c>
      <c r="D43" s="19" t="s">
        <v>18</v>
      </c>
      <c r="E43" s="19" t="s">
        <v>5</v>
      </c>
      <c r="F43" s="20" t="s">
        <v>57</v>
      </c>
      <c r="G43" s="16" t="s">
        <v>7</v>
      </c>
      <c r="H43" s="16" t="s">
        <v>21</v>
      </c>
      <c r="I43" s="16" t="s">
        <v>7</v>
      </c>
      <c r="J43" s="16"/>
      <c r="K43" s="21" t="s">
        <v>10</v>
      </c>
      <c r="L43" s="16" t="s">
        <v>7</v>
      </c>
      <c r="M43" s="22"/>
      <c r="N43" s="23" t="s">
        <v>110</v>
      </c>
      <c r="P43"/>
    </row>
    <row r="44" spans="1:19" ht="13.05" customHeight="1" x14ac:dyDescent="0.3">
      <c r="C44" s="24" t="s">
        <v>146</v>
      </c>
      <c r="D44" s="25" t="s">
        <v>233</v>
      </c>
      <c r="E44" s="25" t="s">
        <v>167</v>
      </c>
      <c r="F44" s="24" t="s">
        <v>173</v>
      </c>
      <c r="G44" s="26">
        <v>32.99</v>
      </c>
      <c r="H44" s="27"/>
      <c r="I44" s="26">
        <f t="shared" ref="I44:I48" si="4">G44*(1-H44)</f>
        <v>32.99</v>
      </c>
      <c r="J44" s="26"/>
      <c r="K44" s="3"/>
      <c r="L44" s="26">
        <f>K44*I44</f>
        <v>0</v>
      </c>
      <c r="M44" s="22"/>
      <c r="N44" s="41"/>
      <c r="P44" s="22"/>
      <c r="Q44" s="28"/>
    </row>
    <row r="45" spans="1:19" ht="13.05" customHeight="1" x14ac:dyDescent="0.3">
      <c r="C45" s="24" t="s">
        <v>154</v>
      </c>
      <c r="D45" s="24" t="s">
        <v>233</v>
      </c>
      <c r="E45" s="24" t="s">
        <v>168</v>
      </c>
      <c r="F45" s="24" t="s">
        <v>174</v>
      </c>
      <c r="G45" s="26">
        <v>32.99</v>
      </c>
      <c r="H45" s="27"/>
      <c r="I45" s="26">
        <f t="shared" si="4"/>
        <v>32.99</v>
      </c>
      <c r="J45" s="26"/>
      <c r="K45" s="3"/>
      <c r="L45" s="26">
        <f t="shared" ref="L45:L48" si="5">K45*I45</f>
        <v>0</v>
      </c>
      <c r="M45" s="22"/>
      <c r="N45" s="41"/>
      <c r="P45"/>
      <c r="Q45" s="28"/>
    </row>
    <row r="46" spans="1:19" ht="13.05" customHeight="1" x14ac:dyDescent="0.3">
      <c r="C46" s="24" t="s">
        <v>155</v>
      </c>
      <c r="D46" s="24" t="s">
        <v>233</v>
      </c>
      <c r="E46" s="24" t="s">
        <v>169</v>
      </c>
      <c r="F46" s="24" t="s">
        <v>175</v>
      </c>
      <c r="G46" s="26">
        <v>32.99</v>
      </c>
      <c r="H46" s="27"/>
      <c r="I46" s="26">
        <f t="shared" si="4"/>
        <v>32.99</v>
      </c>
      <c r="J46" s="26"/>
      <c r="K46" s="3"/>
      <c r="L46" s="26">
        <f t="shared" si="5"/>
        <v>0</v>
      </c>
      <c r="M46" s="22"/>
      <c r="N46" s="41"/>
      <c r="Q46"/>
      <c r="R46"/>
    </row>
    <row r="47" spans="1:19" ht="13.05" customHeight="1" x14ac:dyDescent="0.3">
      <c r="A47"/>
      <c r="C47" s="24" t="s">
        <v>156</v>
      </c>
      <c r="D47" s="24" t="s">
        <v>233</v>
      </c>
      <c r="E47" s="24" t="s">
        <v>170</v>
      </c>
      <c r="F47" s="24" t="s">
        <v>46</v>
      </c>
      <c r="G47" s="26">
        <v>32.99</v>
      </c>
      <c r="H47" s="27"/>
      <c r="I47" s="26">
        <f t="shared" si="4"/>
        <v>32.99</v>
      </c>
      <c r="J47" s="26"/>
      <c r="K47" s="3"/>
      <c r="L47" s="26">
        <f t="shared" si="5"/>
        <v>0</v>
      </c>
      <c r="M47" s="22"/>
      <c r="N47" s="41"/>
      <c r="O47" s="12"/>
      <c r="Q47" s="28"/>
      <c r="R47"/>
    </row>
    <row r="48" spans="1:19" ht="13.05" customHeight="1" x14ac:dyDescent="0.3">
      <c r="C48" s="24" t="s">
        <v>157</v>
      </c>
      <c r="D48" s="24" t="s">
        <v>233</v>
      </c>
      <c r="E48" s="24" t="s">
        <v>171</v>
      </c>
      <c r="F48" s="24" t="s">
        <v>68</v>
      </c>
      <c r="G48" s="26">
        <v>32.99</v>
      </c>
      <c r="H48" s="27"/>
      <c r="I48" s="26">
        <f t="shared" si="4"/>
        <v>32.99</v>
      </c>
      <c r="J48" s="26"/>
      <c r="K48" s="3"/>
      <c r="L48" s="26">
        <f t="shared" si="5"/>
        <v>0</v>
      </c>
      <c r="M48" s="22"/>
      <c r="N48" s="41"/>
      <c r="Q48" s="28"/>
    </row>
    <row r="49" spans="1:20" ht="13.05" customHeight="1" thickBot="1" x14ac:dyDescent="0.35">
      <c r="A49" s="22"/>
      <c r="B49" s="22"/>
      <c r="C49" s="24"/>
      <c r="D49" s="24"/>
      <c r="E49" s="24"/>
      <c r="F49" s="24"/>
      <c r="G49" s="26"/>
      <c r="H49" s="26"/>
      <c r="I49" s="26"/>
      <c r="J49" s="26"/>
      <c r="K49" s="29"/>
      <c r="L49" s="26"/>
      <c r="M49" s="22"/>
      <c r="N49" s="12"/>
    </row>
    <row r="50" spans="1:20" ht="13.05" customHeight="1" thickBot="1" x14ac:dyDescent="0.35">
      <c r="A50" s="12"/>
      <c r="C50" s="54" t="s">
        <v>235</v>
      </c>
      <c r="D50" s="55"/>
      <c r="E50" s="55"/>
      <c r="F50" s="56"/>
      <c r="G50" s="16" t="s">
        <v>19</v>
      </c>
      <c r="H50" s="16" t="s">
        <v>20</v>
      </c>
      <c r="I50" s="16" t="s">
        <v>191</v>
      </c>
      <c r="J50" s="16"/>
      <c r="K50" s="17" t="s">
        <v>9</v>
      </c>
      <c r="L50" s="16" t="s">
        <v>6</v>
      </c>
    </row>
    <row r="51" spans="1:20" ht="13.05" customHeight="1" thickBot="1" x14ac:dyDescent="0.35">
      <c r="C51" s="18" t="s">
        <v>24</v>
      </c>
      <c r="D51" s="19" t="s">
        <v>18</v>
      </c>
      <c r="E51" s="19" t="s">
        <v>8</v>
      </c>
      <c r="F51" s="20" t="s">
        <v>4</v>
      </c>
      <c r="G51" s="16" t="s">
        <v>7</v>
      </c>
      <c r="H51" s="16" t="s">
        <v>21</v>
      </c>
      <c r="I51" s="16" t="s">
        <v>7</v>
      </c>
      <c r="J51" s="16"/>
      <c r="K51" s="21" t="s">
        <v>10</v>
      </c>
      <c r="L51" s="16" t="s">
        <v>7</v>
      </c>
      <c r="M51" s="22"/>
      <c r="N51" s="23" t="s">
        <v>110</v>
      </c>
      <c r="P51"/>
    </row>
    <row r="52" spans="1:20" ht="13.05" customHeight="1" x14ac:dyDescent="0.3">
      <c r="C52" s="24" t="s">
        <v>146</v>
      </c>
      <c r="D52" s="25" t="s">
        <v>236</v>
      </c>
      <c r="E52" s="25" t="s">
        <v>148</v>
      </c>
      <c r="F52" s="24" t="s">
        <v>160</v>
      </c>
      <c r="G52" s="26">
        <v>54.99</v>
      </c>
      <c r="H52" s="27"/>
      <c r="I52" s="26">
        <f t="shared" ref="I52:I56" si="6">G52*(1-H52)</f>
        <v>54.99</v>
      </c>
      <c r="J52" s="26"/>
      <c r="K52" s="3"/>
      <c r="L52" s="26">
        <f>K52*I52</f>
        <v>0</v>
      </c>
      <c r="M52" s="22"/>
      <c r="N52" s="41"/>
      <c r="P52" s="22"/>
      <c r="Q52"/>
    </row>
    <row r="53" spans="1:20" ht="13.05" customHeight="1" x14ac:dyDescent="0.3">
      <c r="C53" s="24" t="s">
        <v>154</v>
      </c>
      <c r="D53" s="24" t="s">
        <v>236</v>
      </c>
      <c r="E53" s="24" t="s">
        <v>149</v>
      </c>
      <c r="F53" s="24" t="s">
        <v>161</v>
      </c>
      <c r="G53" s="26">
        <v>54.99</v>
      </c>
      <c r="H53" s="27"/>
      <c r="I53" s="26">
        <f t="shared" si="6"/>
        <v>54.99</v>
      </c>
      <c r="J53" s="26"/>
      <c r="K53" s="3"/>
      <c r="L53" s="26">
        <f t="shared" ref="L53:L56" si="7">K53*I53</f>
        <v>0</v>
      </c>
      <c r="M53" s="22"/>
      <c r="N53" s="41"/>
      <c r="P53"/>
      <c r="Q53" s="28"/>
    </row>
    <row r="54" spans="1:20" ht="13.05" customHeight="1" x14ac:dyDescent="0.3">
      <c r="C54" s="24" t="s">
        <v>155</v>
      </c>
      <c r="D54" s="24" t="s">
        <v>236</v>
      </c>
      <c r="E54" s="24" t="s">
        <v>150</v>
      </c>
      <c r="F54" s="24" t="s">
        <v>162</v>
      </c>
      <c r="G54" s="26">
        <v>54.99</v>
      </c>
      <c r="H54" s="27"/>
      <c r="I54" s="26">
        <f t="shared" si="6"/>
        <v>54.99</v>
      </c>
      <c r="J54" s="26"/>
      <c r="K54" s="3"/>
      <c r="L54" s="26">
        <f t="shared" si="7"/>
        <v>0</v>
      </c>
      <c r="M54" s="22"/>
      <c r="N54" s="41"/>
      <c r="Q54"/>
      <c r="R54"/>
    </row>
    <row r="55" spans="1:20" ht="13.05" customHeight="1" x14ac:dyDescent="0.3">
      <c r="A55"/>
      <c r="C55" s="24" t="s">
        <v>156</v>
      </c>
      <c r="D55" s="24" t="s">
        <v>236</v>
      </c>
      <c r="E55" s="24" t="s">
        <v>151</v>
      </c>
      <c r="F55" s="24" t="s">
        <v>163</v>
      </c>
      <c r="G55" s="26">
        <v>54.99</v>
      </c>
      <c r="H55" s="27"/>
      <c r="I55" s="26">
        <f t="shared" si="6"/>
        <v>54.99</v>
      </c>
      <c r="J55" s="26"/>
      <c r="K55" s="3"/>
      <c r="L55" s="26">
        <f t="shared" si="7"/>
        <v>0</v>
      </c>
      <c r="M55" s="22"/>
      <c r="N55" s="41"/>
      <c r="O55" s="12"/>
      <c r="Q55" s="28"/>
    </row>
    <row r="56" spans="1:20" ht="13.05" customHeight="1" x14ac:dyDescent="0.3">
      <c r="C56" s="24" t="s">
        <v>157</v>
      </c>
      <c r="D56" s="24" t="s">
        <v>236</v>
      </c>
      <c r="E56" s="24" t="s">
        <v>152</v>
      </c>
      <c r="F56" s="24" t="s">
        <v>164</v>
      </c>
      <c r="G56" s="26">
        <v>54.99</v>
      </c>
      <c r="H56" s="27"/>
      <c r="I56" s="26">
        <f t="shared" si="6"/>
        <v>54.99</v>
      </c>
      <c r="J56" s="26"/>
      <c r="K56" s="3"/>
      <c r="L56" s="26">
        <f t="shared" si="7"/>
        <v>0</v>
      </c>
      <c r="M56" s="22"/>
      <c r="N56" s="41"/>
      <c r="Q56" s="28"/>
    </row>
    <row r="57" spans="1:20" ht="13.05" customHeight="1" thickBot="1" x14ac:dyDescent="0.35">
      <c r="A57" s="22"/>
      <c r="B57" s="22"/>
      <c r="C57" s="24"/>
      <c r="D57" s="24"/>
      <c r="E57" s="24"/>
      <c r="F57" s="24"/>
      <c r="G57" s="26"/>
      <c r="H57" s="26"/>
      <c r="I57" s="26"/>
      <c r="J57" s="26"/>
      <c r="K57" s="29"/>
      <c r="L57" s="26"/>
      <c r="M57" s="22"/>
      <c r="N57" s="12"/>
      <c r="Q57"/>
    </row>
    <row r="58" spans="1:20" ht="13.05" customHeight="1" thickBot="1" x14ac:dyDescent="0.35">
      <c r="A58" s="12"/>
      <c r="C58" s="54" t="s">
        <v>237</v>
      </c>
      <c r="D58" s="55"/>
      <c r="E58" s="55"/>
      <c r="F58" s="56"/>
      <c r="G58" s="16" t="s">
        <v>19</v>
      </c>
      <c r="H58" s="16" t="s">
        <v>20</v>
      </c>
      <c r="I58" s="16" t="s">
        <v>191</v>
      </c>
      <c r="J58" s="16"/>
      <c r="K58" s="17" t="s">
        <v>9</v>
      </c>
      <c r="L58" s="16" t="s">
        <v>6</v>
      </c>
    </row>
    <row r="59" spans="1:20" ht="13.05" customHeight="1" thickBot="1" x14ac:dyDescent="0.35">
      <c r="C59" s="18" t="s">
        <v>24</v>
      </c>
      <c r="D59" s="19" t="s">
        <v>18</v>
      </c>
      <c r="E59" s="19" t="s">
        <v>8</v>
      </c>
      <c r="F59" s="20" t="s">
        <v>4</v>
      </c>
      <c r="G59" s="16" t="s">
        <v>7</v>
      </c>
      <c r="H59" s="16" t="s">
        <v>21</v>
      </c>
      <c r="I59" s="16" t="s">
        <v>7</v>
      </c>
      <c r="J59" s="16"/>
      <c r="K59" s="21" t="s">
        <v>10</v>
      </c>
      <c r="L59" s="16" t="s">
        <v>7</v>
      </c>
      <c r="M59" s="22"/>
      <c r="N59" s="23" t="s">
        <v>110</v>
      </c>
      <c r="P59"/>
    </row>
    <row r="60" spans="1:20" ht="13.05" customHeight="1" x14ac:dyDescent="0.3">
      <c r="C60" s="24" t="s">
        <v>146</v>
      </c>
      <c r="D60" s="25" t="s">
        <v>238</v>
      </c>
      <c r="E60" s="25" t="s">
        <v>148</v>
      </c>
      <c r="F60" s="24" t="s">
        <v>160</v>
      </c>
      <c r="G60" s="26">
        <v>39.99</v>
      </c>
      <c r="H60" s="27"/>
      <c r="I60" s="26">
        <f t="shared" ref="I60:I64" si="8">G60*(1-H60)</f>
        <v>39.99</v>
      </c>
      <c r="J60" s="26"/>
      <c r="K60" s="3"/>
      <c r="L60" s="26">
        <f>K60*I60</f>
        <v>0</v>
      </c>
      <c r="M60" s="22"/>
      <c r="N60" s="41"/>
      <c r="P60" s="22"/>
      <c r="Q60"/>
    </row>
    <row r="61" spans="1:20" ht="13.05" customHeight="1" x14ac:dyDescent="0.3">
      <c r="C61" s="24" t="s">
        <v>154</v>
      </c>
      <c r="D61" s="24" t="s">
        <v>238</v>
      </c>
      <c r="E61" s="24" t="s">
        <v>149</v>
      </c>
      <c r="F61" s="24" t="s">
        <v>161</v>
      </c>
      <c r="G61" s="26">
        <v>39.99</v>
      </c>
      <c r="H61" s="27"/>
      <c r="I61" s="26">
        <f t="shared" si="8"/>
        <v>39.99</v>
      </c>
      <c r="J61" s="26"/>
      <c r="K61" s="3"/>
      <c r="L61" s="26">
        <f t="shared" ref="L61:L64" si="9">K61*I61</f>
        <v>0</v>
      </c>
      <c r="M61" s="22"/>
      <c r="N61" s="41"/>
      <c r="P61"/>
      <c r="Q61" s="28"/>
      <c r="T61"/>
    </row>
    <row r="62" spans="1:20" ht="13.05" customHeight="1" x14ac:dyDescent="0.3">
      <c r="C62" s="24" t="s">
        <v>155</v>
      </c>
      <c r="D62" s="24" t="s">
        <v>238</v>
      </c>
      <c r="E62" s="24" t="s">
        <v>150</v>
      </c>
      <c r="F62" s="24" t="s">
        <v>162</v>
      </c>
      <c r="G62" s="26">
        <v>39.99</v>
      </c>
      <c r="H62" s="27"/>
      <c r="I62" s="26">
        <f t="shared" si="8"/>
        <v>39.99</v>
      </c>
      <c r="J62" s="26"/>
      <c r="K62" s="3"/>
      <c r="L62" s="26">
        <f t="shared" si="9"/>
        <v>0</v>
      </c>
      <c r="M62" s="22"/>
      <c r="N62" s="41"/>
      <c r="Q62"/>
      <c r="R62"/>
    </row>
    <row r="63" spans="1:20" ht="13.05" customHeight="1" x14ac:dyDescent="0.3">
      <c r="A63"/>
      <c r="C63" s="24" t="s">
        <v>156</v>
      </c>
      <c r="D63" s="24" t="s">
        <v>238</v>
      </c>
      <c r="E63" s="24" t="s">
        <v>151</v>
      </c>
      <c r="F63" s="24" t="s">
        <v>163</v>
      </c>
      <c r="G63" s="26">
        <v>39.99</v>
      </c>
      <c r="H63" s="27"/>
      <c r="I63" s="26">
        <f t="shared" si="8"/>
        <v>39.99</v>
      </c>
      <c r="J63" s="26"/>
      <c r="K63" s="3"/>
      <c r="L63" s="26">
        <f t="shared" si="9"/>
        <v>0</v>
      </c>
      <c r="M63" s="22"/>
      <c r="N63" s="41"/>
      <c r="O63" s="12"/>
      <c r="Q63" s="28"/>
    </row>
    <row r="64" spans="1:20" ht="13.05" customHeight="1" x14ac:dyDescent="0.3">
      <c r="C64" s="24" t="s">
        <v>157</v>
      </c>
      <c r="D64" s="24" t="s">
        <v>238</v>
      </c>
      <c r="E64" s="24" t="s">
        <v>152</v>
      </c>
      <c r="F64" s="24" t="s">
        <v>164</v>
      </c>
      <c r="G64" s="26">
        <v>39.99</v>
      </c>
      <c r="H64" s="27"/>
      <c r="I64" s="26">
        <f t="shared" si="8"/>
        <v>39.99</v>
      </c>
      <c r="J64" s="26"/>
      <c r="K64" s="3"/>
      <c r="L64" s="26">
        <f t="shared" si="9"/>
        <v>0</v>
      </c>
      <c r="M64" s="22"/>
      <c r="N64" s="41"/>
      <c r="Q64" s="28"/>
    </row>
    <row r="65" spans="1:19" ht="13.05" customHeight="1" thickBot="1" x14ac:dyDescent="0.35">
      <c r="A65" s="22"/>
      <c r="B65" s="22"/>
      <c r="C65" s="24"/>
      <c r="D65" s="24"/>
      <c r="E65" s="24"/>
      <c r="F65" s="24"/>
      <c r="G65" s="26"/>
      <c r="H65" s="26"/>
      <c r="I65" s="26"/>
      <c r="J65" s="26"/>
      <c r="K65" s="29"/>
      <c r="L65" s="26"/>
      <c r="M65" s="22"/>
      <c r="N65" s="12"/>
    </row>
    <row r="66" spans="1:19" ht="13.05" customHeight="1" thickBot="1" x14ac:dyDescent="0.35">
      <c r="A66" s="12"/>
      <c r="C66" s="54" t="s">
        <v>240</v>
      </c>
      <c r="D66" s="55"/>
      <c r="E66" s="55"/>
      <c r="F66" s="56"/>
      <c r="G66" s="16" t="s">
        <v>19</v>
      </c>
      <c r="H66" s="16" t="s">
        <v>20</v>
      </c>
      <c r="I66" s="16" t="s">
        <v>191</v>
      </c>
      <c r="J66" s="16"/>
      <c r="K66" s="17" t="s">
        <v>9</v>
      </c>
      <c r="L66" s="16" t="s">
        <v>6</v>
      </c>
    </row>
    <row r="67" spans="1:19" ht="13.05" customHeight="1" thickBot="1" x14ac:dyDescent="0.35">
      <c r="C67" s="18" t="s">
        <v>24</v>
      </c>
      <c r="D67" s="19" t="s">
        <v>18</v>
      </c>
      <c r="E67" s="19" t="s">
        <v>8</v>
      </c>
      <c r="F67" s="20" t="s">
        <v>4</v>
      </c>
      <c r="G67" s="16" t="s">
        <v>7</v>
      </c>
      <c r="H67" s="16" t="s">
        <v>21</v>
      </c>
      <c r="I67" s="16" t="s">
        <v>7</v>
      </c>
      <c r="J67" s="16"/>
      <c r="K67" s="21" t="s">
        <v>10</v>
      </c>
      <c r="L67" s="16" t="s">
        <v>7</v>
      </c>
      <c r="M67" s="22"/>
      <c r="N67" s="23" t="s">
        <v>110</v>
      </c>
      <c r="P67"/>
    </row>
    <row r="68" spans="1:19" ht="13.05" customHeight="1" x14ac:dyDescent="0.3">
      <c r="C68" s="24" t="s">
        <v>146</v>
      </c>
      <c r="D68" s="25" t="s">
        <v>239</v>
      </c>
      <c r="E68" s="25" t="s">
        <v>148</v>
      </c>
      <c r="F68" s="24" t="s">
        <v>160</v>
      </c>
      <c r="G68" s="26">
        <v>99.99</v>
      </c>
      <c r="H68" s="27"/>
      <c r="I68" s="26">
        <f t="shared" ref="I68:I72" si="10">G68*(1-H68)</f>
        <v>99.99</v>
      </c>
      <c r="J68" s="26"/>
      <c r="K68" s="3"/>
      <c r="L68" s="26">
        <f>K68*I68</f>
        <v>0</v>
      </c>
      <c r="M68" s="22"/>
      <c r="N68" s="41"/>
      <c r="P68" s="22"/>
      <c r="Q68"/>
    </row>
    <row r="69" spans="1:19" ht="13.05" customHeight="1" x14ac:dyDescent="0.3">
      <c r="C69" s="24" t="s">
        <v>154</v>
      </c>
      <c r="D69" s="24" t="s">
        <v>239</v>
      </c>
      <c r="E69" s="24" t="s">
        <v>149</v>
      </c>
      <c r="F69" s="24" t="s">
        <v>161</v>
      </c>
      <c r="G69" s="26">
        <v>99.99</v>
      </c>
      <c r="H69" s="27"/>
      <c r="I69" s="26">
        <f t="shared" si="10"/>
        <v>99.99</v>
      </c>
      <c r="J69" s="26"/>
      <c r="K69" s="3"/>
      <c r="L69" s="26">
        <f t="shared" ref="L69:L72" si="11">K69*I69</f>
        <v>0</v>
      </c>
      <c r="M69" s="22"/>
      <c r="N69" s="41"/>
      <c r="P69"/>
      <c r="Q69" s="28"/>
    </row>
    <row r="70" spans="1:19" ht="13.05" customHeight="1" x14ac:dyDescent="0.3">
      <c r="C70" s="24" t="s">
        <v>155</v>
      </c>
      <c r="D70" s="24" t="s">
        <v>239</v>
      </c>
      <c r="E70" s="24" t="s">
        <v>150</v>
      </c>
      <c r="F70" s="24" t="s">
        <v>162</v>
      </c>
      <c r="G70" s="26">
        <v>99.99</v>
      </c>
      <c r="H70" s="27"/>
      <c r="I70" s="26">
        <f t="shared" si="10"/>
        <v>99.99</v>
      </c>
      <c r="J70" s="26"/>
      <c r="K70" s="3"/>
      <c r="L70" s="26">
        <f t="shared" si="11"/>
        <v>0</v>
      </c>
      <c r="M70" s="22"/>
      <c r="N70" s="41"/>
      <c r="Q70"/>
      <c r="R70"/>
    </row>
    <row r="71" spans="1:19" ht="13.05" customHeight="1" x14ac:dyDescent="0.3">
      <c r="A71"/>
      <c r="C71" s="24" t="s">
        <v>156</v>
      </c>
      <c r="D71" s="24" t="s">
        <v>239</v>
      </c>
      <c r="E71" s="24" t="s">
        <v>151</v>
      </c>
      <c r="F71" s="24" t="s">
        <v>163</v>
      </c>
      <c r="G71" s="26">
        <v>99.99</v>
      </c>
      <c r="H71" s="27"/>
      <c r="I71" s="26">
        <f t="shared" si="10"/>
        <v>99.99</v>
      </c>
      <c r="J71" s="26"/>
      <c r="K71" s="3"/>
      <c r="L71" s="26">
        <f t="shared" si="11"/>
        <v>0</v>
      </c>
      <c r="M71" s="22"/>
      <c r="N71" s="41"/>
      <c r="O71" s="12"/>
      <c r="Q71" s="28"/>
    </row>
    <row r="72" spans="1:19" ht="13.05" customHeight="1" x14ac:dyDescent="0.3">
      <c r="C72" s="24" t="s">
        <v>157</v>
      </c>
      <c r="D72" s="24" t="s">
        <v>239</v>
      </c>
      <c r="E72" s="24" t="s">
        <v>152</v>
      </c>
      <c r="F72" s="24" t="s">
        <v>164</v>
      </c>
      <c r="G72" s="26">
        <v>99.99</v>
      </c>
      <c r="H72" s="27"/>
      <c r="I72" s="26">
        <f t="shared" si="10"/>
        <v>99.99</v>
      </c>
      <c r="J72" s="26"/>
      <c r="K72" s="3"/>
      <c r="L72" s="26">
        <f t="shared" si="11"/>
        <v>0</v>
      </c>
      <c r="M72" s="22"/>
      <c r="N72" s="41"/>
      <c r="Q72" s="28"/>
    </row>
    <row r="73" spans="1:19" s="39" customFormat="1" ht="13.2" x14ac:dyDescent="0.3">
      <c r="A73" s="13"/>
      <c r="B73" s="13"/>
      <c r="C73" s="13"/>
      <c r="D73" s="13"/>
      <c r="E73" s="13"/>
      <c r="F73" s="13"/>
      <c r="K73" s="29"/>
      <c r="M73" s="13"/>
      <c r="N73" s="13"/>
      <c r="O73" s="13"/>
      <c r="P73" s="13"/>
      <c r="Q73" s="13"/>
      <c r="R73" s="13"/>
      <c r="S73" s="13"/>
    </row>
    <row r="74" spans="1:19" ht="13.05" customHeight="1" thickBot="1" x14ac:dyDescent="0.35">
      <c r="C74" s="24"/>
      <c r="D74" s="24"/>
      <c r="E74" s="24"/>
      <c r="F74" s="24"/>
      <c r="G74" s="26"/>
      <c r="H74" s="26"/>
      <c r="I74" s="26"/>
      <c r="J74" s="26"/>
      <c r="K74" s="29"/>
      <c r="L74" s="26"/>
      <c r="M74" s="22"/>
      <c r="N74" s="22"/>
    </row>
    <row r="75" spans="1:19" ht="13.05" customHeight="1" thickBot="1" x14ac:dyDescent="0.35">
      <c r="C75" s="30" t="s">
        <v>12</v>
      </c>
      <c r="D75" s="31"/>
      <c r="E75" s="31"/>
      <c r="F75" s="32"/>
      <c r="G75" s="26"/>
      <c r="H75" s="26"/>
      <c r="I75" s="26"/>
      <c r="J75" s="26"/>
      <c r="K75" s="33" t="s">
        <v>11</v>
      </c>
      <c r="L75" s="26"/>
      <c r="M75" s="22"/>
      <c r="N75" s="22"/>
    </row>
    <row r="76" spans="1:19" ht="13.05" customHeight="1" x14ac:dyDescent="0.3">
      <c r="C76" s="34" t="s">
        <v>241</v>
      </c>
      <c r="D76" s="34"/>
      <c r="E76" s="34"/>
      <c r="F76" s="24"/>
      <c r="G76" s="26"/>
      <c r="H76" s="26"/>
      <c r="I76" s="26">
        <v>4</v>
      </c>
      <c r="J76" s="26"/>
      <c r="K76" s="33">
        <f>SUM(K36:K40)+SUM(K27:K32)+SUM(K44:K48)+SUM(K52:K56)</f>
        <v>0</v>
      </c>
      <c r="L76" s="26">
        <f>K76*I76</f>
        <v>0</v>
      </c>
      <c r="M76" s="22"/>
      <c r="N76" s="22"/>
    </row>
    <row r="77" spans="1:19" ht="13.05" customHeight="1" x14ac:dyDescent="0.3">
      <c r="C77" s="34" t="s">
        <v>144</v>
      </c>
      <c r="D77" s="34"/>
      <c r="E77" s="34"/>
      <c r="F77" s="24"/>
      <c r="G77" s="26"/>
      <c r="H77" s="26"/>
      <c r="I77" s="26">
        <v>4</v>
      </c>
      <c r="J77" s="26"/>
      <c r="K77" s="33">
        <f>SUM(K60:K64)+SUM(K68:K72)</f>
        <v>0</v>
      </c>
      <c r="L77" s="26">
        <f>K77*I77</f>
        <v>0</v>
      </c>
      <c r="M77" s="22"/>
      <c r="N77" s="17" t="s">
        <v>16</v>
      </c>
    </row>
    <row r="78" spans="1:19" ht="13.05" customHeight="1" x14ac:dyDescent="0.3">
      <c r="C78" s="35" t="s">
        <v>143</v>
      </c>
      <c r="D78" s="35"/>
      <c r="E78" s="35"/>
      <c r="F78" s="35"/>
      <c r="G78" s="26"/>
      <c r="H78" s="26"/>
      <c r="I78" s="26">
        <v>4</v>
      </c>
      <c r="J78" s="26"/>
      <c r="K78" s="33">
        <f>K77</f>
        <v>0</v>
      </c>
      <c r="L78" s="26">
        <f>K78*I78</f>
        <v>0</v>
      </c>
      <c r="N78" s="2"/>
    </row>
    <row r="79" spans="1:19" ht="13.05" customHeight="1" x14ac:dyDescent="0.3">
      <c r="C79" s="34" t="s">
        <v>190</v>
      </c>
      <c r="D79" s="34"/>
      <c r="E79" s="34"/>
      <c r="F79" s="24"/>
      <c r="G79" s="26"/>
      <c r="H79" s="26"/>
      <c r="I79" s="26">
        <v>1.5</v>
      </c>
      <c r="J79" s="26"/>
      <c r="K79" s="1">
        <v>0</v>
      </c>
      <c r="L79" s="26">
        <f t="shared" ref="L79:L80" si="12">K79*I79</f>
        <v>0</v>
      </c>
      <c r="M79" s="22"/>
      <c r="N79" s="17"/>
    </row>
    <row r="80" spans="1:19" ht="13.05" customHeight="1" x14ac:dyDescent="0.3">
      <c r="C80" s="34" t="s">
        <v>189</v>
      </c>
      <c r="D80" s="34"/>
      <c r="E80" s="34"/>
      <c r="F80" s="24"/>
      <c r="G80" s="26"/>
      <c r="H80" s="26"/>
      <c r="I80" s="26">
        <v>1.5</v>
      </c>
      <c r="J80" s="26"/>
      <c r="K80" s="1">
        <v>0</v>
      </c>
      <c r="L80" s="26">
        <f t="shared" si="12"/>
        <v>0</v>
      </c>
      <c r="M80" s="22"/>
      <c r="N80" s="17"/>
    </row>
    <row r="81" spans="1:19" ht="13.05" customHeight="1" x14ac:dyDescent="0.3">
      <c r="C81" s="35"/>
      <c r="D81" s="35"/>
      <c r="E81" s="35"/>
      <c r="F81" s="12"/>
      <c r="G81" s="26"/>
      <c r="H81" s="26"/>
      <c r="I81" s="26"/>
      <c r="J81" s="26"/>
      <c r="K81" s="26"/>
      <c r="L81" s="26"/>
    </row>
    <row r="82" spans="1:19" ht="12" customHeight="1" thickBot="1" x14ac:dyDescent="0.35">
      <c r="C82" s="35"/>
      <c r="D82" s="35"/>
      <c r="E82" s="35"/>
      <c r="F82" s="35"/>
      <c r="G82" s="36"/>
      <c r="H82" s="36"/>
      <c r="I82" s="36"/>
      <c r="J82" s="36"/>
      <c r="K82" s="29"/>
      <c r="L82" s="36"/>
    </row>
    <row r="83" spans="1:19" s="37" customFormat="1" ht="30" thickBot="1" x14ac:dyDescent="0.35">
      <c r="C83" s="59" t="s">
        <v>14</v>
      </c>
      <c r="D83" s="60"/>
      <c r="E83" s="60"/>
      <c r="F83" s="60"/>
      <c r="G83" s="38"/>
      <c r="H83" s="38"/>
      <c r="I83" s="61"/>
      <c r="J83" s="61"/>
      <c r="K83" s="57">
        <f>SUM(L25:L81)</f>
        <v>0</v>
      </c>
      <c r="L83" s="58"/>
    </row>
    <row r="84" spans="1:19" s="39" customFormat="1" ht="13.2" x14ac:dyDescent="0.3">
      <c r="A84" s="13"/>
      <c r="B84" s="13"/>
      <c r="C84" s="13"/>
      <c r="D84" s="13"/>
      <c r="E84" s="13"/>
      <c r="F84" s="13"/>
      <c r="K84" s="29"/>
      <c r="M84" s="13"/>
      <c r="N84" s="13"/>
      <c r="O84" s="13"/>
      <c r="P84" s="13"/>
      <c r="Q84" s="13"/>
      <c r="R84" s="13"/>
      <c r="S84" s="13"/>
    </row>
    <row r="85" spans="1:19" s="39" customFormat="1" ht="13.2" x14ac:dyDescent="0.3">
      <c r="A85" s="13"/>
      <c r="B85" s="13"/>
      <c r="C85" s="13"/>
      <c r="D85" s="13"/>
      <c r="E85" s="13"/>
      <c r="F85" s="13"/>
      <c r="K85" s="29"/>
      <c r="M85" s="13"/>
      <c r="N85" s="13"/>
      <c r="O85" s="13"/>
      <c r="P85" s="13"/>
      <c r="Q85" s="13"/>
      <c r="R85" s="13"/>
      <c r="S85" s="13"/>
    </row>
    <row r="86" spans="1:19" s="39" customFormat="1" ht="13.2" x14ac:dyDescent="0.3">
      <c r="A86" s="13"/>
      <c r="B86" s="13"/>
      <c r="C86" s="13"/>
      <c r="D86" s="13"/>
      <c r="E86" s="13"/>
      <c r="F86" s="13"/>
      <c r="K86" s="29"/>
      <c r="M86" s="13"/>
      <c r="N86" s="13"/>
      <c r="O86" s="13"/>
      <c r="P86" s="13"/>
      <c r="Q86" s="13"/>
      <c r="R86" s="13"/>
      <c r="S86" s="13"/>
    </row>
    <row r="87" spans="1:19" s="39" customFormat="1" ht="13.2" x14ac:dyDescent="0.3">
      <c r="A87" s="13"/>
      <c r="B87" s="13"/>
      <c r="C87" s="13"/>
      <c r="D87" s="13"/>
      <c r="E87" s="13"/>
      <c r="F87" s="13"/>
      <c r="K87" s="29"/>
      <c r="M87" s="13"/>
      <c r="N87" s="13"/>
      <c r="O87" s="13"/>
      <c r="P87" s="13"/>
      <c r="Q87" s="13"/>
      <c r="R87" s="13"/>
      <c r="S87" s="13"/>
    </row>
    <row r="88" spans="1:19" s="39" customFormat="1" ht="13.2" x14ac:dyDescent="0.3">
      <c r="A88" s="13"/>
      <c r="B88" s="13"/>
      <c r="C88" s="13"/>
      <c r="D88" s="13"/>
      <c r="E88" s="13"/>
      <c r="F88" s="13"/>
      <c r="K88" s="29"/>
      <c r="M88" s="13"/>
      <c r="N88" s="13"/>
      <c r="O88" s="13"/>
      <c r="P88" s="13"/>
      <c r="Q88" s="13"/>
      <c r="R88" s="13"/>
      <c r="S88" s="13"/>
    </row>
    <row r="89" spans="1:19" s="39" customFormat="1" ht="13.2" x14ac:dyDescent="0.3">
      <c r="A89" s="13"/>
      <c r="B89" s="13"/>
      <c r="C89" s="13"/>
      <c r="D89" s="13"/>
      <c r="E89" s="13"/>
      <c r="F89" s="13"/>
      <c r="K89" s="29"/>
      <c r="M89" s="13"/>
      <c r="N89" s="13"/>
      <c r="O89" s="13"/>
      <c r="P89" s="13"/>
      <c r="Q89" s="13"/>
      <c r="R89" s="13"/>
      <c r="S89" s="13"/>
    </row>
    <row r="90" spans="1:19" s="39" customFormat="1" ht="13.2" x14ac:dyDescent="0.3">
      <c r="A90" s="13"/>
      <c r="B90" s="13"/>
      <c r="C90" s="13"/>
      <c r="D90" s="13"/>
      <c r="E90" s="13"/>
      <c r="F90" s="13"/>
      <c r="K90" s="29"/>
      <c r="M90" s="13"/>
      <c r="N90" s="13"/>
      <c r="O90" s="13"/>
      <c r="P90" s="13"/>
      <c r="Q90" s="13"/>
      <c r="R90" s="13"/>
      <c r="S90" s="13"/>
    </row>
    <row r="91" spans="1:19" s="39" customFormat="1" ht="13.2" x14ac:dyDescent="0.3">
      <c r="A91" s="13"/>
      <c r="B91" s="13"/>
      <c r="C91" s="13"/>
      <c r="D91" s="13"/>
      <c r="E91" s="13"/>
      <c r="F91" s="13"/>
      <c r="K91" s="29"/>
      <c r="M91" s="13"/>
      <c r="N91" s="13"/>
      <c r="O91" s="13"/>
      <c r="P91" s="13"/>
      <c r="Q91" s="13"/>
      <c r="R91" s="13"/>
      <c r="S91" s="13"/>
    </row>
    <row r="92" spans="1:19" s="39" customFormat="1" ht="13.2" x14ac:dyDescent="0.3">
      <c r="A92" s="13"/>
      <c r="B92" s="13"/>
      <c r="C92" s="13"/>
      <c r="D92" s="13"/>
      <c r="E92" s="13"/>
      <c r="F92" s="13"/>
      <c r="K92" s="29"/>
      <c r="M92" s="13"/>
      <c r="N92" s="13"/>
      <c r="O92" s="13"/>
      <c r="P92" s="13"/>
      <c r="Q92" s="13"/>
      <c r="R92" s="13"/>
      <c r="S92" s="13"/>
    </row>
    <row r="93" spans="1:19" s="39" customFormat="1" ht="13.2" x14ac:dyDescent="0.3">
      <c r="A93" s="13"/>
      <c r="B93" s="13"/>
      <c r="C93" s="13"/>
      <c r="D93" s="13"/>
      <c r="E93" s="13"/>
      <c r="F93" s="13"/>
      <c r="K93" s="29"/>
      <c r="M93" s="13"/>
      <c r="N93" s="13"/>
      <c r="O93" s="13"/>
      <c r="P93" s="13"/>
      <c r="Q93" s="13"/>
      <c r="R93" s="13"/>
      <c r="S93" s="13"/>
    </row>
    <row r="94" spans="1:19" s="39" customFormat="1" ht="13.2" x14ac:dyDescent="0.3">
      <c r="A94" s="13"/>
      <c r="B94" s="13"/>
      <c r="C94" s="13"/>
      <c r="D94" s="13"/>
      <c r="E94" s="13"/>
      <c r="F94" s="13"/>
      <c r="K94" s="29"/>
      <c r="M94" s="13"/>
      <c r="N94" s="13"/>
      <c r="O94" s="13"/>
      <c r="P94" s="13"/>
      <c r="Q94" s="13"/>
      <c r="R94" s="13"/>
      <c r="S94" s="13"/>
    </row>
    <row r="95" spans="1:19" s="39" customFormat="1" ht="13.2" x14ac:dyDescent="0.3">
      <c r="A95" s="13"/>
      <c r="B95" s="13"/>
      <c r="C95" s="13"/>
      <c r="D95" s="13"/>
      <c r="E95" s="13"/>
      <c r="F95" s="13"/>
      <c r="K95" s="29"/>
      <c r="M95" s="13"/>
      <c r="N95" s="13"/>
      <c r="O95" s="13"/>
      <c r="P95" s="13"/>
      <c r="Q95" s="13"/>
      <c r="R95" s="13"/>
      <c r="S95" s="13"/>
    </row>
    <row r="96" spans="1:19" s="39" customFormat="1" ht="13.2" x14ac:dyDescent="0.3">
      <c r="A96" s="13"/>
      <c r="B96" s="13"/>
      <c r="C96" s="13"/>
      <c r="D96" s="13"/>
      <c r="E96" s="13"/>
      <c r="F96" s="13"/>
      <c r="K96" s="29"/>
      <c r="M96" s="13"/>
      <c r="N96" s="13"/>
      <c r="O96" s="13"/>
      <c r="P96" s="13"/>
      <c r="Q96" s="13"/>
      <c r="R96" s="13"/>
      <c r="S96" s="13"/>
    </row>
    <row r="97" spans="1:19" s="39" customFormat="1" ht="13.2" x14ac:dyDescent="0.3">
      <c r="A97" s="13"/>
      <c r="B97" s="13"/>
      <c r="C97" s="13"/>
      <c r="D97" s="13"/>
      <c r="E97" s="13"/>
      <c r="F97" s="13"/>
      <c r="K97" s="29"/>
      <c r="M97" s="13"/>
      <c r="N97" s="13"/>
      <c r="O97" s="13"/>
      <c r="P97" s="13"/>
      <c r="Q97" s="13"/>
      <c r="R97" s="13"/>
      <c r="S97" s="13"/>
    </row>
    <row r="98" spans="1:19" s="39" customFormat="1" ht="13.2" x14ac:dyDescent="0.3">
      <c r="A98" s="13"/>
      <c r="B98" s="13"/>
      <c r="C98" s="13"/>
      <c r="D98" s="13"/>
      <c r="E98" s="13"/>
      <c r="F98" s="13"/>
      <c r="K98" s="29"/>
      <c r="M98" s="13"/>
      <c r="N98" s="13"/>
      <c r="O98" s="13"/>
      <c r="P98" s="13"/>
      <c r="Q98" s="13"/>
      <c r="R98" s="13"/>
      <c r="S98" s="13"/>
    </row>
    <row r="99" spans="1:19" s="39" customFormat="1" ht="13.2" x14ac:dyDescent="0.3">
      <c r="A99" s="13"/>
      <c r="B99" s="13"/>
      <c r="C99" s="13"/>
      <c r="D99" s="13"/>
      <c r="E99" s="13"/>
      <c r="F99" s="13"/>
      <c r="K99" s="29"/>
      <c r="M99" s="13"/>
      <c r="N99" s="13"/>
      <c r="O99" s="13"/>
      <c r="P99" s="13"/>
      <c r="Q99" s="13"/>
      <c r="R99" s="13"/>
      <c r="S99" s="13"/>
    </row>
    <row r="100" spans="1:19" s="39" customFormat="1" ht="13.2" x14ac:dyDescent="0.3">
      <c r="A100" s="13"/>
      <c r="B100" s="13"/>
      <c r="C100" s="13"/>
      <c r="D100" s="13"/>
      <c r="E100" s="13"/>
      <c r="F100" s="13"/>
      <c r="K100" s="29"/>
      <c r="M100" s="13"/>
      <c r="N100" s="13"/>
      <c r="O100" s="13"/>
      <c r="P100" s="13"/>
      <c r="Q100" s="13"/>
      <c r="R100" s="13"/>
      <c r="S100" s="13"/>
    </row>
    <row r="101" spans="1:19" s="39" customFormat="1" ht="13.2" x14ac:dyDescent="0.3">
      <c r="A101" s="13"/>
      <c r="B101" s="13"/>
      <c r="C101" s="13"/>
      <c r="D101" s="13"/>
      <c r="E101" s="13"/>
      <c r="F101" s="13"/>
      <c r="K101" s="29"/>
      <c r="M101" s="13"/>
      <c r="N101" s="13"/>
      <c r="O101" s="13"/>
      <c r="P101" s="13"/>
      <c r="Q101" s="13"/>
      <c r="R101" s="13"/>
      <c r="S101" s="13"/>
    </row>
    <row r="102" spans="1:19" s="39" customFormat="1" ht="13.2" x14ac:dyDescent="0.3">
      <c r="A102" s="13"/>
      <c r="B102" s="13"/>
      <c r="C102" s="13"/>
      <c r="D102" s="13"/>
      <c r="E102" s="13"/>
      <c r="F102" s="13"/>
      <c r="K102" s="29"/>
      <c r="M102" s="13"/>
      <c r="N102" s="13"/>
      <c r="O102" s="13"/>
      <c r="P102" s="13"/>
      <c r="Q102" s="13"/>
      <c r="R102" s="13"/>
      <c r="S102" s="13"/>
    </row>
    <row r="103" spans="1:19" s="39" customFormat="1" ht="13.2" x14ac:dyDescent="0.3">
      <c r="A103" s="13"/>
      <c r="B103" s="13"/>
      <c r="C103" s="13"/>
      <c r="D103" s="13"/>
      <c r="E103" s="13"/>
      <c r="F103" s="13"/>
      <c r="K103" s="29"/>
      <c r="M103" s="13"/>
      <c r="N103" s="13"/>
      <c r="O103" s="13"/>
      <c r="P103" s="13"/>
      <c r="Q103" s="13"/>
      <c r="R103" s="13"/>
      <c r="S103" s="13"/>
    </row>
    <row r="104" spans="1:19" s="39" customFormat="1" ht="13.2" x14ac:dyDescent="0.3">
      <c r="A104" s="13"/>
      <c r="B104" s="13"/>
      <c r="C104" s="13"/>
      <c r="D104" s="13"/>
      <c r="E104" s="13"/>
      <c r="F104" s="13"/>
      <c r="K104" s="29"/>
      <c r="M104" s="13"/>
      <c r="N104" s="13"/>
      <c r="O104" s="13"/>
      <c r="P104" s="13"/>
      <c r="Q104" s="13"/>
      <c r="R104" s="13"/>
      <c r="S104" s="13"/>
    </row>
    <row r="105" spans="1:19" s="39" customFormat="1" ht="13.2" x14ac:dyDescent="0.3">
      <c r="A105" s="13"/>
      <c r="B105" s="13"/>
      <c r="C105" s="13"/>
      <c r="D105" s="13"/>
      <c r="E105" s="13"/>
      <c r="F105" s="13"/>
      <c r="K105" s="29"/>
      <c r="M105" s="13"/>
      <c r="N105" s="13"/>
      <c r="O105" s="13"/>
      <c r="P105" s="13"/>
      <c r="Q105" s="13"/>
      <c r="R105" s="13"/>
      <c r="S105" s="13"/>
    </row>
    <row r="106" spans="1:19" s="39" customFormat="1" ht="13.2" x14ac:dyDescent="0.3">
      <c r="A106" s="13"/>
      <c r="B106" s="13"/>
      <c r="C106" s="13"/>
      <c r="D106" s="13"/>
      <c r="E106" s="13"/>
      <c r="F106" s="13"/>
      <c r="K106" s="29"/>
      <c r="M106" s="13"/>
      <c r="N106" s="13"/>
      <c r="O106" s="13"/>
      <c r="P106" s="13"/>
      <c r="Q106" s="13"/>
      <c r="R106" s="13"/>
      <c r="S106" s="13"/>
    </row>
    <row r="107" spans="1:19" s="39" customFormat="1" ht="13.2" x14ac:dyDescent="0.3">
      <c r="A107" s="13"/>
      <c r="B107" s="13"/>
      <c r="C107" s="13"/>
      <c r="D107" s="13"/>
      <c r="E107" s="13"/>
      <c r="F107" s="13"/>
      <c r="K107" s="29"/>
      <c r="M107" s="13"/>
      <c r="N107" s="13"/>
      <c r="O107" s="13"/>
      <c r="P107" s="13"/>
      <c r="Q107" s="13"/>
      <c r="R107" s="13"/>
      <c r="S107" s="13"/>
    </row>
    <row r="108" spans="1:19" s="39" customFormat="1" ht="13.2" x14ac:dyDescent="0.3">
      <c r="A108" s="13"/>
      <c r="B108" s="13"/>
      <c r="C108" s="13"/>
      <c r="D108" s="13"/>
      <c r="E108" s="13"/>
      <c r="F108" s="13"/>
      <c r="K108" s="29"/>
      <c r="M108" s="13"/>
      <c r="N108" s="13"/>
      <c r="O108" s="13"/>
      <c r="P108" s="13"/>
      <c r="Q108" s="13"/>
      <c r="R108" s="13"/>
      <c r="S108" s="13"/>
    </row>
    <row r="109" spans="1:19" s="39" customFormat="1" ht="13.2" x14ac:dyDescent="0.3">
      <c r="A109" s="13"/>
      <c r="B109" s="13"/>
      <c r="C109" s="13"/>
      <c r="D109" s="13"/>
      <c r="E109" s="13"/>
      <c r="F109" s="13"/>
      <c r="K109" s="29"/>
      <c r="M109" s="13"/>
      <c r="N109" s="13"/>
      <c r="O109" s="13"/>
      <c r="P109" s="13"/>
      <c r="Q109" s="13"/>
      <c r="R109" s="13"/>
      <c r="S109" s="13"/>
    </row>
    <row r="110" spans="1:19" s="39" customFormat="1" ht="13.2" x14ac:dyDescent="0.3">
      <c r="A110" s="13"/>
      <c r="B110" s="13"/>
      <c r="C110" s="13"/>
      <c r="D110" s="13"/>
      <c r="E110" s="13"/>
      <c r="F110" s="13"/>
      <c r="K110" s="29"/>
      <c r="M110" s="13"/>
      <c r="N110" s="13"/>
      <c r="O110" s="13"/>
      <c r="P110" s="13"/>
      <c r="Q110" s="13"/>
      <c r="R110" s="13"/>
      <c r="S110" s="13"/>
    </row>
    <row r="111" spans="1:19" s="39" customFormat="1" ht="13.2" x14ac:dyDescent="0.3">
      <c r="A111" s="13"/>
      <c r="B111" s="13"/>
      <c r="C111" s="13"/>
      <c r="D111" s="13"/>
      <c r="E111" s="13"/>
      <c r="F111" s="13"/>
      <c r="K111" s="29"/>
      <c r="M111" s="13"/>
      <c r="N111" s="13"/>
      <c r="O111" s="13"/>
      <c r="P111" s="13"/>
      <c r="Q111" s="13"/>
      <c r="R111" s="13"/>
      <c r="S111" s="13"/>
    </row>
    <row r="112" spans="1:19" s="39" customFormat="1" ht="13.2" x14ac:dyDescent="0.3">
      <c r="A112" s="13"/>
      <c r="B112" s="13"/>
      <c r="C112" s="13"/>
      <c r="D112" s="13"/>
      <c r="E112" s="13"/>
      <c r="F112" s="13"/>
      <c r="K112" s="29"/>
      <c r="M112" s="13"/>
      <c r="N112" s="13"/>
      <c r="O112" s="13"/>
      <c r="P112" s="13"/>
      <c r="Q112" s="13"/>
      <c r="R112" s="13"/>
      <c r="S112" s="13"/>
    </row>
    <row r="113" spans="1:19" s="39" customFormat="1" ht="13.2" x14ac:dyDescent="0.3">
      <c r="A113" s="13"/>
      <c r="B113" s="13"/>
      <c r="C113" s="13"/>
      <c r="D113" s="13"/>
      <c r="E113" s="13"/>
      <c r="F113" s="13"/>
      <c r="K113" s="29"/>
      <c r="M113" s="13"/>
      <c r="N113" s="13"/>
      <c r="O113" s="13"/>
      <c r="P113" s="13"/>
      <c r="Q113" s="13"/>
      <c r="R113" s="13"/>
      <c r="S113" s="13"/>
    </row>
    <row r="114" spans="1:19" s="39" customFormat="1" ht="13.2" x14ac:dyDescent="0.3">
      <c r="A114" s="13"/>
      <c r="B114" s="13"/>
      <c r="C114" s="13"/>
      <c r="D114" s="13"/>
      <c r="E114" s="13"/>
      <c r="F114" s="13"/>
      <c r="K114" s="29"/>
      <c r="M114" s="13"/>
      <c r="N114" s="13"/>
      <c r="O114" s="13"/>
      <c r="P114" s="13"/>
      <c r="Q114" s="13"/>
      <c r="R114" s="13"/>
      <c r="S114" s="13"/>
    </row>
    <row r="115" spans="1:19" s="39" customFormat="1" ht="13.2" x14ac:dyDescent="0.3">
      <c r="A115" s="13"/>
      <c r="B115" s="13"/>
      <c r="C115" s="13"/>
      <c r="D115" s="13"/>
      <c r="E115" s="13"/>
      <c r="F115" s="13"/>
      <c r="K115" s="29"/>
      <c r="M115" s="13"/>
      <c r="N115" s="13"/>
      <c r="O115" s="13"/>
      <c r="P115" s="13"/>
      <c r="Q115" s="13"/>
      <c r="R115" s="13"/>
      <c r="S115" s="13"/>
    </row>
    <row r="116" spans="1:19" s="39" customFormat="1" ht="13.2" x14ac:dyDescent="0.3">
      <c r="A116" s="13"/>
      <c r="B116" s="13"/>
      <c r="C116" s="13"/>
      <c r="D116" s="13"/>
      <c r="E116" s="13"/>
      <c r="F116" s="13"/>
      <c r="K116" s="29"/>
      <c r="M116" s="13"/>
      <c r="N116" s="13"/>
      <c r="O116" s="13"/>
      <c r="P116" s="13"/>
      <c r="Q116" s="13"/>
      <c r="R116" s="13"/>
      <c r="S116" s="13"/>
    </row>
    <row r="117" spans="1:19" s="39" customFormat="1" ht="13.2" x14ac:dyDescent="0.3">
      <c r="A117" s="13"/>
      <c r="B117" s="13"/>
      <c r="C117" s="13"/>
      <c r="D117" s="13"/>
      <c r="E117" s="13"/>
      <c r="F117" s="13"/>
      <c r="K117" s="29"/>
      <c r="M117" s="13"/>
      <c r="N117" s="13"/>
      <c r="O117" s="13"/>
      <c r="P117" s="13"/>
      <c r="Q117" s="13"/>
      <c r="R117" s="13"/>
      <c r="S117" s="13"/>
    </row>
    <row r="118" spans="1:19" s="39" customFormat="1" ht="13.2" x14ac:dyDescent="0.3">
      <c r="A118" s="13"/>
      <c r="B118" s="13"/>
      <c r="C118" s="13"/>
      <c r="D118" s="13"/>
      <c r="E118" s="13"/>
      <c r="F118" s="13"/>
      <c r="K118" s="29"/>
      <c r="M118" s="13"/>
      <c r="N118" s="13"/>
      <c r="O118" s="13"/>
      <c r="P118" s="13"/>
      <c r="Q118" s="13"/>
      <c r="R118" s="13"/>
      <c r="S118" s="13"/>
    </row>
    <row r="119" spans="1:19" s="39" customFormat="1" ht="13.2" x14ac:dyDescent="0.3">
      <c r="A119" s="13"/>
      <c r="B119" s="13"/>
      <c r="C119" s="13"/>
      <c r="D119" s="13"/>
      <c r="E119" s="13"/>
      <c r="F119" s="13"/>
      <c r="K119" s="29"/>
      <c r="M119" s="13"/>
      <c r="N119" s="13"/>
      <c r="O119" s="13"/>
      <c r="P119" s="13"/>
      <c r="Q119" s="13"/>
      <c r="R119" s="13"/>
      <c r="S119" s="13"/>
    </row>
    <row r="120" spans="1:19" s="39" customFormat="1" ht="13.2" x14ac:dyDescent="0.3">
      <c r="A120" s="13"/>
      <c r="B120" s="13"/>
      <c r="C120" s="13"/>
      <c r="D120" s="13"/>
      <c r="E120" s="13"/>
      <c r="F120" s="13"/>
      <c r="K120" s="29"/>
      <c r="M120" s="13"/>
      <c r="N120" s="13"/>
      <c r="O120" s="13"/>
      <c r="P120" s="13"/>
      <c r="Q120" s="13"/>
      <c r="R120" s="13"/>
      <c r="S120" s="13"/>
    </row>
    <row r="121" spans="1:19" s="39" customFormat="1" ht="13.2" x14ac:dyDescent="0.3">
      <c r="A121" s="13"/>
      <c r="B121" s="13"/>
      <c r="C121" s="13"/>
      <c r="D121" s="13"/>
      <c r="E121" s="13"/>
      <c r="F121" s="13"/>
      <c r="K121" s="29"/>
      <c r="M121" s="13"/>
      <c r="N121" s="13"/>
      <c r="O121" s="13"/>
      <c r="P121" s="13"/>
      <c r="Q121" s="13"/>
      <c r="R121" s="13"/>
      <c r="S121" s="13"/>
    </row>
    <row r="122" spans="1:19" s="39" customFormat="1" ht="13.2" x14ac:dyDescent="0.3">
      <c r="A122" s="13"/>
      <c r="B122" s="13"/>
      <c r="C122" s="13"/>
      <c r="D122" s="13"/>
      <c r="E122" s="13"/>
      <c r="F122" s="13"/>
      <c r="K122" s="29"/>
      <c r="M122" s="13"/>
      <c r="N122" s="13"/>
      <c r="O122" s="13"/>
      <c r="P122" s="13"/>
      <c r="Q122" s="13"/>
      <c r="R122" s="13"/>
      <c r="S122" s="13"/>
    </row>
    <row r="123" spans="1:19" s="39" customFormat="1" ht="13.2" x14ac:dyDescent="0.3">
      <c r="A123" s="13"/>
      <c r="B123" s="13"/>
      <c r="C123" s="13"/>
      <c r="D123" s="13"/>
      <c r="E123" s="13"/>
      <c r="F123" s="13"/>
      <c r="K123" s="29"/>
      <c r="M123" s="13"/>
      <c r="N123" s="13"/>
      <c r="O123" s="13"/>
      <c r="P123" s="13"/>
      <c r="Q123" s="13"/>
      <c r="R123" s="13"/>
      <c r="S123" s="13"/>
    </row>
    <row r="124" spans="1:19" s="39" customFormat="1" ht="13.2" x14ac:dyDescent="0.3">
      <c r="A124" s="13"/>
      <c r="B124" s="13"/>
      <c r="C124" s="13"/>
      <c r="D124" s="13"/>
      <c r="E124" s="13"/>
      <c r="F124" s="13"/>
      <c r="K124" s="29"/>
      <c r="M124" s="13"/>
      <c r="N124" s="13"/>
      <c r="O124" s="13"/>
      <c r="P124" s="13"/>
      <c r="Q124" s="13"/>
      <c r="R124" s="13"/>
      <c r="S124" s="13"/>
    </row>
    <row r="125" spans="1:19" s="39" customFormat="1" ht="13.2" x14ac:dyDescent="0.3">
      <c r="A125" s="13"/>
      <c r="B125" s="13"/>
      <c r="C125" s="13"/>
      <c r="D125" s="13"/>
      <c r="E125" s="13"/>
      <c r="F125" s="13"/>
      <c r="K125" s="29"/>
      <c r="M125" s="13"/>
      <c r="N125" s="13"/>
      <c r="O125" s="13"/>
      <c r="P125" s="13"/>
      <c r="Q125" s="13"/>
      <c r="R125" s="13"/>
      <c r="S125" s="13"/>
    </row>
    <row r="126" spans="1:19" s="39" customFormat="1" ht="13.2" x14ac:dyDescent="0.3">
      <c r="A126" s="13"/>
      <c r="B126" s="13"/>
      <c r="C126" s="13"/>
      <c r="D126" s="13"/>
      <c r="E126" s="13"/>
      <c r="F126" s="13"/>
      <c r="K126" s="29"/>
      <c r="M126" s="13"/>
      <c r="N126" s="13"/>
      <c r="O126" s="13"/>
      <c r="P126" s="13"/>
      <c r="Q126" s="13"/>
      <c r="R126" s="13"/>
      <c r="S126" s="13"/>
    </row>
    <row r="127" spans="1:19" s="39" customFormat="1" ht="13.2" x14ac:dyDescent="0.3">
      <c r="A127" s="13"/>
      <c r="B127" s="13"/>
      <c r="C127" s="13"/>
      <c r="D127" s="13"/>
      <c r="E127" s="13"/>
      <c r="F127" s="13"/>
      <c r="K127" s="29"/>
      <c r="M127" s="13"/>
      <c r="N127" s="13"/>
      <c r="O127" s="13"/>
      <c r="P127" s="13"/>
      <c r="Q127" s="13"/>
      <c r="R127" s="13"/>
      <c r="S127" s="13"/>
    </row>
    <row r="128" spans="1:19" s="39" customFormat="1" ht="13.2" x14ac:dyDescent="0.3">
      <c r="A128" s="13"/>
      <c r="B128" s="13"/>
      <c r="C128" s="13"/>
      <c r="D128" s="13"/>
      <c r="E128" s="13"/>
      <c r="F128" s="13"/>
      <c r="K128" s="29"/>
      <c r="M128" s="13"/>
      <c r="N128" s="13"/>
      <c r="O128" s="13"/>
      <c r="P128" s="13"/>
      <c r="Q128" s="13"/>
      <c r="R128" s="13"/>
      <c r="S128" s="13"/>
    </row>
    <row r="129" spans="1:19" s="39" customFormat="1" ht="13.2" x14ac:dyDescent="0.3">
      <c r="A129" s="13"/>
      <c r="B129" s="13"/>
      <c r="C129" s="13"/>
      <c r="D129" s="13"/>
      <c r="E129" s="13"/>
      <c r="F129" s="13"/>
      <c r="K129" s="29"/>
      <c r="M129" s="13"/>
      <c r="N129" s="13"/>
      <c r="O129" s="13"/>
      <c r="P129" s="13"/>
      <c r="Q129" s="13"/>
      <c r="R129" s="13"/>
      <c r="S129" s="13"/>
    </row>
    <row r="130" spans="1:19" s="39" customFormat="1" ht="13.2" x14ac:dyDescent="0.3">
      <c r="A130" s="13"/>
      <c r="B130" s="13"/>
      <c r="C130" s="13"/>
      <c r="D130" s="13"/>
      <c r="E130" s="13"/>
      <c r="F130" s="13"/>
      <c r="K130" s="29"/>
      <c r="M130" s="13"/>
      <c r="N130" s="13"/>
      <c r="O130" s="13"/>
      <c r="P130" s="13"/>
      <c r="Q130" s="13"/>
      <c r="R130" s="13"/>
      <c r="S130" s="13"/>
    </row>
    <row r="131" spans="1:19" s="39" customFormat="1" ht="13.2" x14ac:dyDescent="0.3">
      <c r="A131" s="13"/>
      <c r="B131" s="13"/>
      <c r="C131" s="13"/>
      <c r="D131" s="13"/>
      <c r="E131" s="13"/>
      <c r="F131" s="13"/>
      <c r="K131" s="29"/>
      <c r="M131" s="13"/>
      <c r="N131" s="13"/>
      <c r="O131" s="13"/>
      <c r="P131" s="13"/>
      <c r="Q131" s="13"/>
      <c r="R131" s="13"/>
      <c r="S131" s="13"/>
    </row>
    <row r="132" spans="1:19" s="39" customFormat="1" ht="13.2" x14ac:dyDescent="0.3">
      <c r="A132" s="13"/>
      <c r="B132" s="13"/>
      <c r="C132" s="13"/>
      <c r="D132" s="13"/>
      <c r="E132" s="13"/>
      <c r="F132" s="13"/>
      <c r="K132" s="29"/>
      <c r="M132" s="13"/>
      <c r="N132" s="13"/>
      <c r="O132" s="13"/>
      <c r="P132" s="13"/>
      <c r="Q132" s="13"/>
      <c r="R132" s="13"/>
      <c r="S132" s="13"/>
    </row>
    <row r="133" spans="1:19" s="39" customFormat="1" ht="13.2" x14ac:dyDescent="0.3">
      <c r="A133" s="13"/>
      <c r="B133" s="13"/>
      <c r="C133" s="13"/>
      <c r="D133" s="13"/>
      <c r="E133" s="13"/>
      <c r="F133" s="13"/>
      <c r="K133" s="29"/>
      <c r="M133" s="13"/>
      <c r="N133" s="13"/>
      <c r="O133" s="13"/>
      <c r="P133" s="13"/>
      <c r="Q133" s="13"/>
      <c r="R133" s="13"/>
      <c r="S133" s="13"/>
    </row>
    <row r="134" spans="1:19" s="39" customFormat="1" ht="13.2" x14ac:dyDescent="0.3">
      <c r="A134" s="13"/>
      <c r="B134" s="13"/>
      <c r="C134" s="13"/>
      <c r="D134" s="13"/>
      <c r="E134" s="13"/>
      <c r="F134" s="13"/>
      <c r="K134" s="29"/>
      <c r="M134" s="13"/>
      <c r="N134" s="13"/>
      <c r="O134" s="13"/>
      <c r="P134" s="13"/>
      <c r="Q134" s="13"/>
      <c r="R134" s="13"/>
      <c r="S134" s="13"/>
    </row>
    <row r="135" spans="1:19" s="39" customFormat="1" ht="13.2" x14ac:dyDescent="0.3">
      <c r="A135" s="13"/>
      <c r="B135" s="13"/>
      <c r="C135" s="13"/>
      <c r="D135" s="13"/>
      <c r="E135" s="13"/>
      <c r="F135" s="13"/>
      <c r="K135" s="29"/>
      <c r="M135" s="13"/>
      <c r="N135" s="13"/>
      <c r="O135" s="13"/>
      <c r="P135" s="13"/>
      <c r="Q135" s="13"/>
      <c r="R135" s="13"/>
      <c r="S135" s="13"/>
    </row>
    <row r="136" spans="1:19" s="39" customFormat="1" ht="13.2" x14ac:dyDescent="0.3">
      <c r="A136" s="13"/>
      <c r="B136" s="13"/>
      <c r="C136" s="13"/>
      <c r="D136" s="13"/>
      <c r="E136" s="13"/>
      <c r="F136" s="13"/>
      <c r="K136" s="29"/>
      <c r="M136" s="13"/>
      <c r="N136" s="13"/>
      <c r="O136" s="13"/>
      <c r="P136" s="13"/>
      <c r="Q136" s="13"/>
      <c r="R136" s="13"/>
      <c r="S136" s="13"/>
    </row>
    <row r="137" spans="1:19" s="39" customFormat="1" ht="13.2" x14ac:dyDescent="0.3">
      <c r="A137" s="13"/>
      <c r="B137" s="13"/>
      <c r="C137" s="13"/>
      <c r="D137" s="13"/>
      <c r="E137" s="13"/>
      <c r="F137" s="13"/>
      <c r="K137" s="29"/>
      <c r="M137" s="13"/>
      <c r="N137" s="13"/>
      <c r="O137" s="13"/>
      <c r="P137" s="13"/>
      <c r="Q137" s="13"/>
      <c r="R137" s="13"/>
      <c r="S137" s="13"/>
    </row>
    <row r="138" spans="1:19" s="39" customFormat="1" ht="13.2" x14ac:dyDescent="0.3">
      <c r="A138" s="13"/>
      <c r="B138" s="13"/>
      <c r="C138" s="13"/>
      <c r="D138" s="13"/>
      <c r="E138" s="13"/>
      <c r="F138" s="13"/>
      <c r="K138" s="29"/>
      <c r="M138" s="13"/>
      <c r="N138" s="13"/>
      <c r="O138" s="13"/>
      <c r="P138" s="13"/>
      <c r="Q138" s="13"/>
      <c r="R138" s="13"/>
      <c r="S138" s="13"/>
    </row>
  </sheetData>
  <sheetProtection algorithmName="SHA-512" hashValue="74p/M94D8XKeFuTE129LD/2cJDKMec3n0Qcfwqyl2QjMPKVZ2tIHAazwFspE9tCYQwgnMzCj60DEEt/WvRXhCw==" saltValue="w3oMN6YUowRIMyCoHaPMWw==" spinCount="100000" sheet="1" objects="1" scenarios="1" selectLockedCells="1"/>
  <mergeCells count="34">
    <mergeCell ref="C66:F66"/>
    <mergeCell ref="K83:L83"/>
    <mergeCell ref="C83:F83"/>
    <mergeCell ref="I83:J83"/>
    <mergeCell ref="C42:F42"/>
    <mergeCell ref="C50:F50"/>
    <mergeCell ref="C58:F58"/>
    <mergeCell ref="C25:F25"/>
    <mergeCell ref="C34:F34"/>
    <mergeCell ref="C1:M1"/>
    <mergeCell ref="C2:M2"/>
    <mergeCell ref="C3:M3"/>
    <mergeCell ref="A5:N5"/>
    <mergeCell ref="A6:N6"/>
    <mergeCell ref="C8:D8"/>
    <mergeCell ref="E8:J8"/>
    <mergeCell ref="C9:D9"/>
    <mergeCell ref="E9:J9"/>
    <mergeCell ref="C11:D11"/>
    <mergeCell ref="E11:J11"/>
    <mergeCell ref="K11:L13"/>
    <mergeCell ref="C12:D12"/>
    <mergeCell ref="E12:J12"/>
    <mergeCell ref="C13:D13"/>
    <mergeCell ref="E13:J13"/>
    <mergeCell ref="A19:L20"/>
    <mergeCell ref="A21:L22"/>
    <mergeCell ref="C15:D15"/>
    <mergeCell ref="E15:J15"/>
    <mergeCell ref="K15:L17"/>
    <mergeCell ref="C16:D16"/>
    <mergeCell ref="E16:J16"/>
    <mergeCell ref="C17:D17"/>
    <mergeCell ref="E17:J17"/>
  </mergeCells>
  <phoneticPr fontId="14" type="noConversion"/>
  <printOptions horizontalCentered="1"/>
  <pageMargins left="3.937007874015748E-2" right="3.937007874015748E-2" top="0.15748031496062992" bottom="0.35433070866141736" header="0" footer="0.31496062992125984"/>
  <pageSetup paperSize="9" scale="5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f0cad1-055f-4416-87eb-e96bfc4e52ed">
      <Terms xmlns="http://schemas.microsoft.com/office/infopath/2007/PartnerControls"/>
    </lcf76f155ced4ddcb4097134ff3c332f>
    <TaxCatchAll xmlns="bbe00700-9333-4b55-9bd9-0098f0ebc9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945B59CBCE4A44BC798CBC8A07E841" ma:contentTypeVersion="19" ma:contentTypeDescription="Create a new document." ma:contentTypeScope="" ma:versionID="5886b77807bd04b54fda3ba6dacb8994">
  <xsd:schema xmlns:xsd="http://www.w3.org/2001/XMLSchema" xmlns:xs="http://www.w3.org/2001/XMLSchema" xmlns:p="http://schemas.microsoft.com/office/2006/metadata/properties" xmlns:ns2="bff0cad1-055f-4416-87eb-e96bfc4e52ed" xmlns:ns3="bbe00700-9333-4b55-9bd9-0098f0ebc90e" targetNamespace="http://schemas.microsoft.com/office/2006/metadata/properties" ma:root="true" ma:fieldsID="230b679a2b592adddb6c8a930f59e4dc" ns2:_="" ns3:_="">
    <xsd:import namespace="bff0cad1-055f-4416-87eb-e96bfc4e52ed"/>
    <xsd:import namespace="bbe00700-9333-4b55-9bd9-0098f0ebc9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0cad1-055f-4416-87eb-e96bfc4e5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8c73a58-ecc0-40f7-afcd-569232b73c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00700-9333-4b55-9bd9-0098f0ebc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c463dd3-3f56-467b-b8e9-2e4b94af5b14}" ma:internalName="TaxCatchAll" ma:showField="CatchAllData" ma:web="bbe00700-9333-4b55-9bd9-0098f0ebc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56B389-644C-4642-B43F-F98C60E1B0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F88EF7-E8F4-4151-82A9-88D8A694B191}">
  <ds:schemaRefs>
    <ds:schemaRef ds:uri="http://schemas.microsoft.com/office/2006/metadata/properties"/>
    <ds:schemaRef ds:uri="http://schemas.microsoft.com/office/infopath/2007/PartnerControls"/>
    <ds:schemaRef ds:uri="bff0cad1-055f-4416-87eb-e96bfc4e52ed"/>
    <ds:schemaRef ds:uri="bbe00700-9333-4b55-9bd9-0098f0ebc90e"/>
  </ds:schemaRefs>
</ds:datastoreItem>
</file>

<file path=customXml/itemProps3.xml><?xml version="1.0" encoding="utf-8"?>
<ds:datastoreItem xmlns:ds="http://schemas.openxmlformats.org/officeDocument/2006/customXml" ds:itemID="{1D43AD72-71C3-4366-8E8A-371548DB4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0cad1-055f-4416-87eb-e96bfc4e52ed"/>
    <ds:schemaRef ds:uri="bbe00700-9333-4b55-9bd9-0098f0ebc9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Home Kit</vt:lpstr>
      <vt:lpstr>Away Kit</vt:lpstr>
      <vt:lpstr>Training Kit</vt:lpstr>
      <vt:lpstr>LADIES Training Kit</vt:lpstr>
      <vt:lpstr>'Away Kit'!Print_Area</vt:lpstr>
      <vt:lpstr>'Home Kit'!Print_Area</vt:lpstr>
      <vt:lpstr>'LADIES Training Kit'!Print_Area</vt:lpstr>
      <vt:lpstr>'Training Kit'!Print_Area</vt:lpstr>
    </vt:vector>
  </TitlesOfParts>
  <Company>Carlsberg Breweries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Mickley, Mark</dc:creator>
  <cp:lastModifiedBy>MDH Teamwear - Leicester</cp:lastModifiedBy>
  <cp:lastPrinted>2025-06-27T10:13:47Z</cp:lastPrinted>
  <dcterms:created xsi:type="dcterms:W3CDTF">2015-07-06T20:14:40Z</dcterms:created>
  <dcterms:modified xsi:type="dcterms:W3CDTF">2026-07-29T12:37:12Z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0x0101003D945B59CBCE4A44BC798CBC8A07E841</vt:lpwstr>
  </property>
  <property fmtid="{D5CDD505-2E9C-101B-9397-08002B2CF9AE}" pid="3" name="MediaServiceImageTags">
    <vt:lpwstr/>
  </property>
</Properties>
</file>